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tabRatio="763" activeTab="0"/>
  </bookViews>
  <sheets>
    <sheet name="附件1" sheetId="1" r:id="rId1"/>
    <sheet name="附件2" sheetId="2" r:id="rId2"/>
    <sheet name="附件3" sheetId="3" r:id="rId3"/>
    <sheet name="附件4" sheetId="4" r:id="rId4"/>
    <sheet name="附件6" sheetId="5" r:id="rId5"/>
    <sheet name="附件5" sheetId="6" r:id="rId6"/>
    <sheet name="附件7" sheetId="7" r:id="rId7"/>
    <sheet name="附件8" sheetId="8" r:id="rId8"/>
    <sheet name="附件9" sheetId="9" r:id="rId9"/>
    <sheet name="附件10" sheetId="10" r:id="rId10"/>
    <sheet name="附件11" sheetId="11" r:id="rId11"/>
    <sheet name="附件12" sheetId="12" r:id="rId12"/>
    <sheet name="附件13" sheetId="13" r:id="rId13"/>
    <sheet name="附件14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0">'附件1'!$A$43:$D$43</definedName>
    <definedName name="DETAILRANGE" localSheetId="9">'附件10'!$A$7:$H$7</definedName>
    <definedName name="DETAILRANGE" localSheetId="10">'附件11'!$A$7:$H$7</definedName>
    <definedName name="DETAILRANGE" localSheetId="11">'附件12'!$A$7:$H$7</definedName>
    <definedName name="DETAILRANGE" localSheetId="12">'附件13'!$A$7:$K$7</definedName>
    <definedName name="DETAILRANGE" localSheetId="1">'附件2'!$A$8:$T$8</definedName>
    <definedName name="DETAILRANGE" localSheetId="2">'附件3'!$A$8:$J$8</definedName>
    <definedName name="DETAILRANGE" localSheetId="3">'附件4'!$A$41:$H$41</definedName>
    <definedName name="DETAILRANGE" localSheetId="5">'附件5'!$A$7:$AI$7</definedName>
    <definedName name="DETAILRANGE" localSheetId="4">'附件6'!$A$8:$DI$8</definedName>
    <definedName name="DETAILRANGE" localSheetId="6">'附件7'!$A$7:$G$7</definedName>
    <definedName name="DETAILRANGE" localSheetId="7">'附件8'!$A$6:$F$6</definedName>
    <definedName name="DETAILRANGE" localSheetId="8">'附件9'!$A$7:$H$7</definedName>
    <definedName name="e">#N/A</definedName>
    <definedName name="f">#N/A</definedName>
    <definedName name="g">#N/A</definedName>
    <definedName name="h">#N/A</definedName>
    <definedName name="HEADERRANGE" localSheetId="0">'附件1'!$A$1:$D$42</definedName>
    <definedName name="HEADERRANGE" localSheetId="9">'附件10'!$A$1:$H$6</definedName>
    <definedName name="HEADERRANGE" localSheetId="10">'附件11'!$A$1:$H$6</definedName>
    <definedName name="HEADERRANGE" localSheetId="11">'附件12'!$A$1:$H$6</definedName>
    <definedName name="HEADERRANGE" localSheetId="12">'附件13'!$A$1:$K$6</definedName>
    <definedName name="HEADERRANGE" localSheetId="1">'附件2'!$A$1:$T$6</definedName>
    <definedName name="HEADERRANGE" localSheetId="2">'附件3'!$A$1:$J$6</definedName>
    <definedName name="HEADERRANGE" localSheetId="3">'附件4'!$A$1:$H$40</definedName>
    <definedName name="HEADERRANGE" localSheetId="5">'附件5'!$A$1:$AI$6</definedName>
    <definedName name="HEADERRANGE" localSheetId="4">'附件6'!$A$1:$DI$6</definedName>
    <definedName name="HEADERRANGE" localSheetId="6">'附件7'!$A$1:$G$6</definedName>
    <definedName name="HEADERRANGE" localSheetId="7">'附件8'!$A$1:$F$5</definedName>
    <definedName name="HEADERRANGE" localSheetId="8">'附件9'!$A$1:$H$6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'附件1'!$A$1:$D$42</definedName>
    <definedName name="_xlnm.Print_Area" localSheetId="9">'附件10'!$A$1:$H$7</definedName>
    <definedName name="_xlnm.Print_Area" localSheetId="10">'附件11'!$A$1:$H$7</definedName>
    <definedName name="_xlnm.Print_Area" localSheetId="11">'附件12'!$A$1:$H$7</definedName>
    <definedName name="_xlnm.Print_Area" localSheetId="12">'附件13'!$A$1:$K$7</definedName>
    <definedName name="_xlnm.Print_Area" localSheetId="1">'附件2'!$A$1:$T$8</definedName>
    <definedName name="_xlnm.Print_Area" localSheetId="2">'附件3'!$A$1:$J$8</definedName>
    <definedName name="_xlnm.Print_Area" localSheetId="3">'附件4'!$A$1:$H$40</definedName>
    <definedName name="_xlnm.Print_Area" localSheetId="5">'附件5'!$A$1:$AI$7</definedName>
    <definedName name="_xlnm.Print_Area" localSheetId="4">'附件6'!$A$1:$DI$8</definedName>
    <definedName name="_xlnm.Print_Area" localSheetId="6">'附件7'!$A$1:$G$7</definedName>
    <definedName name="_xlnm.Print_Area" localSheetId="7">'附件8'!$A$1:$F$6</definedName>
    <definedName name="_xlnm.Print_Area" localSheetId="8">'附件9'!$A$1:$H$7</definedName>
    <definedName name="_xlnm.Print_Area">#N/A</definedName>
    <definedName name="_xlnm.Print_Titles" localSheetId="11">'附件12'!$1:$6</definedName>
    <definedName name="_xlnm.Print_Titles" localSheetId="12">'附件13'!$1:$6</definedName>
    <definedName name="_xlnm.Print_Titles" localSheetId="3">'附件4'!$1:$40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<sst xmlns="http://schemas.openxmlformats.org/spreadsheetml/2006/main" count="4773" uniqueCount="1433">
  <si>
    <t>附件1</t>
  </si>
  <si>
    <t>部门（单位）预算收支总表</t>
  </si>
  <si>
    <t>单位名称：德阳高新技术产业开发区管理委员会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</si>
  <si>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</si>
  <si>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</si>
  <si>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</si>
  <si>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</si>
  <si>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</si>
  <si>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</si>
  <si>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</si>
  <si>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</si>
  <si>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</si>
  <si>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</si>
  <si>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</si>
  <si>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</si>
  <si>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</si>
  <si>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</si>
  <si>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</si>
  <si>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</si>
  <si>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</si>
  <si>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</si>
  <si>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</si>
  <si>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</si>
  <si>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</si>
  <si>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</si>
  <si>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</si>
  <si>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</si>
  <si>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</si>
  <si>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</si>
  <si>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</si>
  <si>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</si>
  <si>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</si>
  <si>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</si>
  <si>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</si>
  <si>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</si>
  <si>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 xml:space="preserve">二十三、灾害防治及应急管理支出
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</si>
  <si>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</si>
  <si>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</si>
  <si>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</si>
  <si>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</si>
  <si>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</si>
  <si>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</si>
  <si>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</si>
  <si>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</si>
  <si>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</si>
  <si>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</si>
  <si>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</si>
  <si>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</si>
  <si>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</si>
  <si>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</si>
  <si>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</si>
  <si>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</si>
  <si>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</si>
  <si>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附件2</t>
  </si>
  <si>
    <t>部门（单位）预算收入总表</t>
  </si>
  <si>
    <t>单位名称</t>
  </si>
  <si>
    <t>：德阳高新技术产业开发区管理委员会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</si>
  <si>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</si>
  <si>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</si>
  <si>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</si>
  <si>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</si>
  <si>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</si>
  <si>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</si>
  <si>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</si>
  <si>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</si>
  <si>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</si>
  <si>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</si>
  <si>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</si>
  <si>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</si>
  <si>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</si>
  <si>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</si>
  <si>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</si>
  <si>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</si>
  <si>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</si>
  <si>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</si>
  <si>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</si>
  <si>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</si>
  <si>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</si>
  <si>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</si>
  <si>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</si>
  <si>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</si>
  <si>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</si>
  <si>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</si>
  <si>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</si>
  <si>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01</t>
  </si>
  <si>
    <t>647501</t>
  </si>
  <si>
    <t>行政运行</t>
  </si>
  <si>
    <t>02</t>
  </si>
  <si>
    <t>一般行政管理事务</t>
  </si>
  <si>
    <t>50</t>
  </si>
  <si>
    <t>事业运行</t>
  </si>
  <si>
    <t>04</t>
  </si>
  <si>
    <t>其他环境监测与监察支出</t>
  </si>
  <si>
    <t>11</t>
  </si>
  <si>
    <t>13</t>
  </si>
  <si>
    <t>29</t>
  </si>
  <si>
    <t>99</t>
  </si>
  <si>
    <t>其他群众团体事务支出</t>
  </si>
  <si>
    <t>36</t>
  </si>
  <si>
    <t>其他共产党事务支出</t>
  </si>
  <si>
    <t>204</t>
  </si>
  <si>
    <t>其他公共安全支出</t>
  </si>
  <si>
    <t>206</t>
  </si>
  <si>
    <t>05</t>
  </si>
  <si>
    <t>技术创新服务体系</t>
  </si>
  <si>
    <t>其他科技条件与服务支出</t>
  </si>
  <si>
    <t>其他科学技术支出</t>
  </si>
  <si>
    <t>208</t>
  </si>
  <si>
    <t>行政单位离退休</t>
  </si>
  <si>
    <t>事业单位离退休</t>
  </si>
  <si>
    <t>机关事业单位基本养老保险缴费支出</t>
  </si>
  <si>
    <t>06</t>
  </si>
  <si>
    <t>机关事业单位职业年金缴费支出</t>
  </si>
  <si>
    <t>210</t>
  </si>
  <si>
    <t>行政单位医疗</t>
  </si>
  <si>
    <t>事业单位医疗</t>
  </si>
  <si>
    <t xml:space="preserve">其他行政事业单位医疗支出
</t>
  </si>
  <si>
    <t>211</t>
  </si>
  <si>
    <t>循环经济</t>
  </si>
  <si>
    <t>212</t>
  </si>
  <si>
    <t>工程建设管理</t>
  </si>
  <si>
    <t>其他城乡社区公共设施支出</t>
  </si>
  <si>
    <t>08</t>
  </si>
  <si>
    <t>征地和拆迁补偿支出</t>
  </si>
  <si>
    <t>土地开发支出</t>
  </si>
  <si>
    <t xml:space="preserve">其他国有土地使用权出让收入安排的支出 </t>
  </si>
  <si>
    <t>10</t>
  </si>
  <si>
    <t>棚户区改造支出</t>
  </si>
  <si>
    <t>城市公共设施</t>
  </si>
  <si>
    <t>城市环境卫生</t>
  </si>
  <si>
    <t>其他棚户区改造专项债券收入安排的支出</t>
  </si>
  <si>
    <t>水土保持</t>
  </si>
  <si>
    <t>213</t>
  </si>
  <si>
    <t>其他扶贫支出</t>
  </si>
  <si>
    <t>215</t>
  </si>
  <si>
    <t>其他制造业支出</t>
  </si>
  <si>
    <t>07</t>
  </si>
  <si>
    <t>其他国有资产监管支出</t>
  </si>
  <si>
    <t>220</t>
  </si>
  <si>
    <t>221</t>
  </si>
  <si>
    <t>住房公积金</t>
  </si>
  <si>
    <t>224</t>
  </si>
  <si>
    <t>应急救援</t>
  </si>
  <si>
    <t>229</t>
  </si>
  <si>
    <t>其他地方自行试点项目收益专项债券收入安排的支出</t>
  </si>
  <si>
    <t>232</t>
  </si>
  <si>
    <t>33</t>
  </si>
  <si>
    <t>棚户区改造专项债券付息支出</t>
  </si>
  <si>
    <t>98</t>
  </si>
  <si>
    <t>其他地方自行试点项目收益专项债券付息支出</t>
  </si>
  <si>
    <t>233</t>
  </si>
  <si>
    <t>棚户区改造专项债券发行费用</t>
  </si>
  <si>
    <t>其他地方自行试点项目收益专项债券发行费用支出</t>
  </si>
  <si>
    <t>财政国库业务</t>
  </si>
  <si>
    <t>信息化建设</t>
  </si>
  <si>
    <t>招商引资</t>
  </si>
  <si>
    <t>其他商贸事务支出</t>
  </si>
  <si>
    <t>附件3</t>
  </si>
  <si>
    <t>部门（单位）预算支出总表</t>
  </si>
  <si>
    <t>基本支出</t>
  </si>
  <si>
    <t>项目支出</t>
  </si>
  <si>
    <t>上缴上级支出</t>
  </si>
  <si>
    <t>对附属单位补助支出</t>
  </si>
  <si>
    <t>单位名称（科目）</t>
  </si>
  <si>
    <t>附件4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</si>
  <si>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</si>
  <si>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</si>
  <si>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</si>
  <si>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</si>
  <si>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</si>
  <si>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</si>
  <si>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</si>
  <si>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</si>
  <si>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</si>
  <si>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</si>
  <si>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</si>
  <si>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</si>
  <si>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</si>
  <si>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</si>
  <si>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</si>
  <si>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</si>
  <si>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</si>
  <si>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
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</si>
  <si>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</si>
  <si>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</si>
  <si>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</si>
  <si>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</si>
  <si>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</si>
  <si>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</si>
  <si>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</si>
  <si>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</si>
  <si>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</si>
  <si>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</si>
  <si>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</si>
  <si>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</si>
  <si>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</si>
  <si>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</si>
  <si>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</si>
  <si>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</si>
  <si>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灾害防治及应急管理者支出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</si>
  <si>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</si>
  <si>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</si>
  <si>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</si>
  <si>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</si>
  <si>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</si>
  <si>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</si>
  <si>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</si>
  <si>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</si>
  <si>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附件6</t>
  </si>
  <si>
    <t>一般公共预算支出预算表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</si>
  <si>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</si>
  <si>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</si>
  <si>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</si>
  <si>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</si>
  <si>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</si>
  <si>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</si>
  <si>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</si>
  <si>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</si>
  <si>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</si>
  <si>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</si>
  <si>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 xml:space="preserve">科目名称
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</si>
  <si>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</si>
  <si>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</si>
  <si>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</si>
  <si>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</si>
  <si>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</si>
  <si>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</si>
  <si>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</si>
  <si>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</si>
  <si>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公务员医疗不补助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</si>
  <si>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</si>
  <si>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</si>
  <si>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</si>
  <si>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</si>
  <si>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</si>
  <si>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</si>
  <si>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</si>
  <si>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</si>
  <si>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</si>
  <si>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</si>
  <si>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</si>
  <si>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</si>
  <si>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</si>
  <si>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</si>
  <si>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</si>
  <si>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</si>
  <si>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</si>
  <si>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</si>
  <si>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</si>
  <si>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</si>
  <si>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</si>
  <si>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</si>
  <si>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</si>
  <si>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</si>
  <si>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</si>
  <si>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</si>
  <si>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</si>
  <si>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</si>
  <si>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</si>
  <si>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</si>
  <si>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</si>
  <si>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</si>
  <si>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</si>
  <si>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</si>
  <si>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</si>
  <si>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</si>
  <si>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</si>
  <si>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</si>
  <si>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</si>
  <si>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</si>
  <si>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</si>
  <si>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</si>
  <si>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</si>
  <si>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</si>
  <si>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</si>
  <si>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</si>
  <si>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</si>
  <si>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</si>
  <si>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</si>
  <si>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</si>
  <si>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</si>
  <si>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</si>
  <si>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</si>
  <si>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</si>
  <si>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</si>
  <si>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</si>
  <si>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</si>
  <si>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</si>
  <si>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信息网络购建信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</si>
  <si>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</si>
  <si>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</si>
  <si>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</si>
  <si>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</si>
  <si>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</si>
  <si>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</si>
  <si>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</si>
  <si>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</si>
  <si>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</si>
  <si>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</si>
  <si>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</si>
  <si>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对机关事业单位职业年金补助</t>
  </si>
  <si>
    <t>赠与</t>
  </si>
  <si>
    <t>国家赔偿费用支出</t>
  </si>
  <si>
    <t>对民间非盈利组织和群众性自治组织补贴</t>
  </si>
  <si>
    <t>金额(被装购置费)</t>
  </si>
  <si>
    <t>附件5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</si>
  <si>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</si>
  <si>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</si>
  <si>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</si>
  <si>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</si>
  <si>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</si>
  <si>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</si>
  <si>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</si>
  <si>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</si>
  <si>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r>
      <t>5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</si>
  <si>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</si>
  <si>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t>工资奖金津补贴</t>
  </si>
  <si>
    <t>社会保障缴费</t>
  </si>
  <si>
    <r>
      <t>5</t>
    </r>
    <r>
      <rPr>
        <sz val="9"/>
        <color indexed="8"/>
        <rFont val="宋体"/>
        <family val="0"/>
      </rPr>
      <t>01</t>
    </r>
  </si>
  <si>
    <r>
      <t>0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</si>
  <si>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02</t>
    </r>
  </si>
  <si>
    <r>
      <t>0</t>
    </r>
    <r>
      <rPr>
        <sz val="9"/>
        <color indexed="8"/>
        <rFont val="宋体"/>
        <family val="0"/>
      </rPr>
      <t>1</t>
    </r>
  </si>
  <si>
    <t>办公经费</t>
  </si>
  <si>
    <t/>
  </si>
  <si>
    <r>
      <t>0</t>
    </r>
    <r>
      <rPr>
        <sz val="9"/>
        <color indexed="8"/>
        <rFont val="宋体"/>
        <family val="0"/>
      </rPr>
      <t>2</t>
    </r>
  </si>
  <si>
    <t>502</t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</si>
  <si>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</si>
  <si>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6</t>
    </r>
  </si>
  <si>
    <r>
      <t>0</t>
    </r>
    <r>
      <rPr>
        <sz val="9"/>
        <color indexed="8"/>
        <rFont val="宋体"/>
        <family val="0"/>
      </rPr>
      <t>7</t>
    </r>
  </si>
  <si>
    <t>因公出国（境）费</t>
  </si>
  <si>
    <r>
      <t>0</t>
    </r>
    <r>
      <rPr>
        <sz val="9"/>
        <color indexed="8"/>
        <rFont val="宋体"/>
        <family val="0"/>
      </rPr>
      <t>9</t>
    </r>
  </si>
  <si>
    <r>
      <t>9</t>
    </r>
    <r>
      <rPr>
        <sz val="9"/>
        <color indexed="8"/>
        <rFont val="宋体"/>
        <family val="0"/>
      </rPr>
      <t>9</t>
    </r>
  </si>
  <si>
    <t>其他商品服务支出</t>
  </si>
  <si>
    <r>
      <t>5</t>
    </r>
    <r>
      <rPr>
        <sz val="9"/>
        <color indexed="8"/>
        <rFont val="宋体"/>
        <family val="0"/>
      </rPr>
      <t>03</t>
    </r>
  </si>
  <si>
    <t>房屋建筑物构建</t>
  </si>
  <si>
    <r>
      <t>5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</si>
  <si>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3</t>
    </r>
  </si>
  <si>
    <r>
      <t>5</t>
    </r>
    <r>
      <rPr>
        <sz val="12"/>
        <color indexed="8"/>
        <rFont val="宋体"/>
        <family val="0"/>
      </rPr>
      <t>03</t>
    </r>
  </si>
  <si>
    <r>
      <t>0</t>
    </r>
    <r>
      <rPr>
        <sz val="12"/>
        <color indexed="8"/>
        <rFont val="宋体"/>
        <family val="0"/>
      </rPr>
      <t>5</t>
    </r>
  </si>
  <si>
    <t>土地征迁补偿和安置支出</t>
  </si>
  <si>
    <r>
      <t>0</t>
    </r>
    <r>
      <rPr>
        <sz val="12"/>
        <color indexed="8"/>
        <rFont val="宋体"/>
        <family val="0"/>
      </rPr>
      <t>6</t>
    </r>
  </si>
  <si>
    <t>设备购置</t>
  </si>
  <si>
    <r>
      <t>0</t>
    </r>
    <r>
      <rPr>
        <sz val="12"/>
        <color indexed="8"/>
        <rFont val="宋体"/>
        <family val="0"/>
      </rPr>
      <t>7</t>
    </r>
  </si>
  <si>
    <r>
      <t>9</t>
    </r>
    <r>
      <rPr>
        <sz val="12"/>
        <color indexed="8"/>
        <rFont val="宋体"/>
        <family val="0"/>
      </rPr>
      <t>9</t>
    </r>
  </si>
  <si>
    <r>
      <t>5</t>
    </r>
    <r>
      <rPr>
        <sz val="12"/>
        <color indexed="8"/>
        <rFont val="宋体"/>
        <family val="0"/>
      </rPr>
      <t>05</t>
    </r>
  </si>
  <si>
    <r>
      <t>0</t>
    </r>
    <r>
      <rPr>
        <sz val="12"/>
        <color indexed="8"/>
        <rFont val="宋体"/>
        <family val="0"/>
      </rPr>
      <t>1</t>
    </r>
  </si>
  <si>
    <r>
      <t>5</t>
    </r>
    <r>
      <rPr>
        <sz val="12"/>
        <color indexed="8"/>
        <rFont val="宋体"/>
        <family val="0"/>
      </rPr>
      <t>07</t>
    </r>
  </si>
  <si>
    <r>
      <t>5</t>
    </r>
    <r>
      <rPr>
        <sz val="12"/>
        <color indexed="8"/>
        <rFont val="宋体"/>
        <family val="0"/>
      </rPr>
      <t>08</t>
    </r>
  </si>
  <si>
    <t>对企业资本性支出</t>
  </si>
  <si>
    <r>
      <t>5</t>
    </r>
    <r>
      <rPr>
        <sz val="12"/>
        <color indexed="8"/>
        <rFont val="宋体"/>
        <family val="0"/>
      </rPr>
      <t>09</t>
    </r>
  </si>
  <si>
    <t>社会福利和救助</t>
  </si>
  <si>
    <t>离退休费</t>
  </si>
  <si>
    <r>
      <t>5</t>
    </r>
    <r>
      <rPr>
        <sz val="12"/>
        <color indexed="8"/>
        <rFont val="宋体"/>
        <family val="0"/>
      </rPr>
      <t>11</t>
    </r>
  </si>
  <si>
    <r>
      <t>0</t>
    </r>
    <r>
      <rPr>
        <sz val="12"/>
        <color indexed="8"/>
        <rFont val="宋体"/>
        <family val="0"/>
      </rPr>
      <t>3</t>
    </r>
  </si>
  <si>
    <t>附件7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</si>
  <si>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</si>
  <si>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</si>
  <si>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</si>
  <si>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</si>
  <si>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</si>
  <si>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</si>
  <si>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09</t>
  </si>
  <si>
    <t>12</t>
  </si>
  <si>
    <t>303</t>
  </si>
  <si>
    <r>
      <t>3</t>
    </r>
    <r>
      <rPr>
        <sz val="9"/>
        <color indexed="8"/>
        <rFont val="宋体"/>
        <family val="0"/>
      </rPr>
      <t>03</t>
    </r>
  </si>
  <si>
    <t>302</t>
  </si>
  <si>
    <r>
      <t>3</t>
    </r>
    <r>
      <rPr>
        <sz val="9"/>
        <color indexed="8"/>
        <rFont val="宋体"/>
        <family val="0"/>
      </rPr>
      <t>02</t>
    </r>
  </si>
  <si>
    <t>28</t>
  </si>
  <si>
    <t>39</t>
  </si>
  <si>
    <t>16</t>
  </si>
  <si>
    <t>附件8</t>
  </si>
  <si>
    <t>一般公共预算项目支出预算表</t>
  </si>
  <si>
    <t>单位名称（项目）</t>
  </si>
  <si>
    <t>安全可靠替代工程项目</t>
  </si>
  <si>
    <t>办公区搬迁经费</t>
  </si>
  <si>
    <t>办公区搬迁经费（采购）</t>
  </si>
  <si>
    <t>办公区设备购置</t>
  </si>
  <si>
    <t>办公业务</t>
  </si>
  <si>
    <t>法律顾问</t>
  </si>
  <si>
    <t>高新区筹备组超支挂账经费</t>
  </si>
  <si>
    <t>公务用车购置（政府采购）</t>
  </si>
  <si>
    <t>后勤保障</t>
  </si>
  <si>
    <t>后勤保障（采购）</t>
  </si>
  <si>
    <t>人才工作</t>
  </si>
  <si>
    <t>宣传工作</t>
  </si>
  <si>
    <t>预备费</t>
  </si>
  <si>
    <t>专项会议及重大活动</t>
  </si>
  <si>
    <r>
      <t>2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</si>
  <si>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</si>
  <si>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2</t>
    </r>
  </si>
  <si>
    <t>办公楼租赁（采购）</t>
  </si>
  <si>
    <t>购买复印机</t>
  </si>
  <si>
    <t>业务工作经费</t>
  </si>
  <si>
    <t>产业规划</t>
  </si>
  <si>
    <t>高新区“十四五”服务业发展规划编制经费</t>
  </si>
  <si>
    <t>绿色发展五年行动方案编制</t>
  </si>
  <si>
    <t>“十四五”规划编制</t>
  </si>
  <si>
    <r>
      <t>1</t>
    </r>
    <r>
      <rPr>
        <sz val="9"/>
        <rFont val="宋体"/>
        <family val="0"/>
      </rPr>
      <t>1</t>
    </r>
  </si>
  <si>
    <t>纪检工作经费</t>
  </si>
  <si>
    <r>
      <t>1</t>
    </r>
    <r>
      <rPr>
        <sz val="9"/>
        <rFont val="宋体"/>
        <family val="0"/>
      </rPr>
      <t>3</t>
    </r>
  </si>
  <si>
    <t>2017高新区筹备组超支挂账经费</t>
  </si>
  <si>
    <t>商贸服务</t>
  </si>
  <si>
    <t>中德顾问费</t>
  </si>
  <si>
    <r>
      <t>9</t>
    </r>
    <r>
      <rPr>
        <sz val="9"/>
        <rFont val="宋体"/>
        <family val="0"/>
      </rPr>
      <t>9</t>
    </r>
  </si>
  <si>
    <t>工会活动经费</t>
  </si>
  <si>
    <r>
      <t>2</t>
    </r>
    <r>
      <rPr>
        <sz val="9"/>
        <rFont val="宋体"/>
        <family val="0"/>
      </rPr>
      <t>04</t>
    </r>
  </si>
  <si>
    <t>扫黑除恶专项斗争经费</t>
  </si>
  <si>
    <r>
      <t>2</t>
    </r>
    <r>
      <rPr>
        <sz val="9"/>
        <rFont val="宋体"/>
        <family val="0"/>
      </rPr>
      <t>06</t>
    </r>
  </si>
  <si>
    <r>
      <t>0</t>
    </r>
    <r>
      <rPr>
        <sz val="9"/>
        <rFont val="宋体"/>
        <family val="0"/>
      </rPr>
      <t>5</t>
    </r>
  </si>
  <si>
    <t>创新创业工作经费</t>
  </si>
  <si>
    <t>德阳高新区成果转移转化交易展示中心（装修安装工程）</t>
  </si>
  <si>
    <t>共建创业黑马（德阳）产业加速学院和黑马创业空间</t>
  </si>
  <si>
    <t>科技服务大数据平台</t>
  </si>
  <si>
    <t>科技服务业基地创新创业“加油站”建设项目</t>
  </si>
  <si>
    <t>科技服务业基地科技（双创）文化视觉打造项目</t>
  </si>
  <si>
    <t>楼宇管理</t>
  </si>
  <si>
    <t>审批业务</t>
  </si>
  <si>
    <t>种子资金</t>
  </si>
  <si>
    <r>
      <t>2</t>
    </r>
    <r>
      <rPr>
        <sz val="9"/>
        <color indexed="8"/>
        <rFont val="宋体"/>
        <family val="0"/>
      </rPr>
      <t>11</t>
    </r>
  </si>
  <si>
    <t>环保安全工作经费</t>
  </si>
  <si>
    <r>
      <t>1</t>
    </r>
    <r>
      <rPr>
        <sz val="9"/>
        <color indexed="8"/>
        <rFont val="宋体"/>
        <family val="0"/>
      </rPr>
      <t>3</t>
    </r>
  </si>
  <si>
    <t>循环化改造示范区申报方案编制</t>
  </si>
  <si>
    <t>园区循环化改造经费</t>
  </si>
  <si>
    <r>
      <t>2</t>
    </r>
    <r>
      <rPr>
        <sz val="9"/>
        <color indexed="8"/>
        <rFont val="宋体"/>
        <family val="0"/>
      </rPr>
      <t>12</t>
    </r>
  </si>
  <si>
    <t>管理业务经费</t>
  </si>
  <si>
    <t>消防技术咨询服务</t>
  </si>
  <si>
    <t>质量检测费</t>
  </si>
  <si>
    <t>产业投资资金</t>
  </si>
  <si>
    <t>规划设计费</t>
  </si>
  <si>
    <t>水系综合整治项目</t>
  </si>
  <si>
    <t>债券项目包装</t>
  </si>
  <si>
    <t>水土保持评估费</t>
  </si>
  <si>
    <t>拆迁困难群众安全过冬经费</t>
  </si>
  <si>
    <r>
      <t>2</t>
    </r>
    <r>
      <rPr>
        <sz val="9"/>
        <color indexed="8"/>
        <rFont val="宋体"/>
        <family val="0"/>
      </rPr>
      <t>15</t>
    </r>
  </si>
  <si>
    <t>院士专家产业园</t>
  </si>
  <si>
    <t>院士专家产业园（采购）</t>
  </si>
  <si>
    <r>
      <t>2</t>
    </r>
    <r>
      <rPr>
        <sz val="9"/>
        <color indexed="8"/>
        <rFont val="宋体"/>
        <family val="0"/>
      </rPr>
      <t>20</t>
    </r>
  </si>
  <si>
    <t>国土宣传</t>
  </si>
  <si>
    <r>
      <t>2</t>
    </r>
    <r>
      <rPr>
        <sz val="9"/>
        <color indexed="8"/>
        <rFont val="宋体"/>
        <family val="0"/>
      </rPr>
      <t>24</t>
    </r>
  </si>
  <si>
    <r>
      <t>0</t>
    </r>
    <r>
      <rPr>
        <sz val="9"/>
        <color indexed="8"/>
        <rFont val="宋体"/>
        <family val="0"/>
      </rPr>
      <t>8</t>
    </r>
  </si>
  <si>
    <t>应急救灾</t>
  </si>
  <si>
    <t>国库业务</t>
  </si>
  <si>
    <r>
      <t>2</t>
    </r>
    <r>
      <rPr>
        <sz val="9"/>
        <color indexed="8"/>
        <rFont val="宋体"/>
        <family val="0"/>
      </rPr>
      <t>01</t>
    </r>
  </si>
  <si>
    <t>财政信息化业务</t>
  </si>
  <si>
    <t>综合管理</t>
  </si>
  <si>
    <t>招商业务</t>
  </si>
  <si>
    <t>企业补助</t>
  </si>
  <si>
    <r>
      <t>2</t>
    </r>
    <r>
      <rPr>
        <sz val="9"/>
        <color indexed="8"/>
        <rFont val="宋体"/>
        <family val="0"/>
      </rPr>
      <t>9</t>
    </r>
  </si>
  <si>
    <t>群团经费</t>
  </si>
  <si>
    <r>
      <t>3</t>
    </r>
    <r>
      <rPr>
        <sz val="9"/>
        <color indexed="8"/>
        <rFont val="宋体"/>
        <family val="0"/>
      </rPr>
      <t>6</t>
    </r>
  </si>
  <si>
    <t>党建经费</t>
  </si>
  <si>
    <t>党内关怀帮扶专项资金</t>
  </si>
  <si>
    <r>
      <t>2</t>
    </r>
    <r>
      <rPr>
        <sz val="9"/>
        <color indexed="8"/>
        <rFont val="宋体"/>
        <family val="0"/>
      </rPr>
      <t>04</t>
    </r>
  </si>
  <si>
    <t>安全保障工作经费</t>
  </si>
  <si>
    <t>社会综合治理</t>
  </si>
  <si>
    <r>
      <t>2</t>
    </r>
    <r>
      <rPr>
        <sz val="9"/>
        <color indexed="8"/>
        <rFont val="宋体"/>
        <family val="0"/>
      </rPr>
      <t>06</t>
    </r>
  </si>
  <si>
    <t>科技服务业发展</t>
  </si>
  <si>
    <t>科技信息化</t>
  </si>
  <si>
    <t>安全环保</t>
  </si>
  <si>
    <t>建成区发展经费</t>
  </si>
  <si>
    <t>建成区发展经费（采购）</t>
  </si>
  <si>
    <t>建成区空地管护（采购）</t>
  </si>
  <si>
    <t>经济发展</t>
  </si>
  <si>
    <t>省级“5+1”特色园区申报经费</t>
  </si>
  <si>
    <t>西部传感谷战略规划编制</t>
  </si>
  <si>
    <t>国资国企管理业务</t>
  </si>
  <si>
    <t>附件9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</si>
  <si>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</si>
  <si>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</si>
  <si>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</si>
  <si>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</si>
  <si>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</si>
  <si>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</si>
  <si>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德阳高新技术产业开发区管理委员会</t>
  </si>
  <si>
    <t>附件10</t>
  </si>
  <si>
    <t>政府性基金预算支出预算表</t>
  </si>
  <si>
    <t>本年政府性基金预算支出</t>
  </si>
  <si>
    <r>
      <t>0</t>
    </r>
    <r>
      <rPr>
        <sz val="9"/>
        <rFont val="宋体"/>
        <family val="0"/>
      </rPr>
      <t>8</t>
    </r>
  </si>
  <si>
    <t>补助被征地农民支出</t>
  </si>
  <si>
    <r>
      <t>1</t>
    </r>
    <r>
      <rPr>
        <sz val="9"/>
        <rFont val="宋体"/>
        <family val="0"/>
      </rPr>
      <t>6</t>
    </r>
  </si>
  <si>
    <r>
      <t>3</t>
    </r>
    <r>
      <rPr>
        <sz val="9"/>
        <rFont val="宋体"/>
        <family val="0"/>
      </rPr>
      <t>3</t>
    </r>
  </si>
  <si>
    <r>
      <t>9</t>
    </r>
    <r>
      <rPr>
        <sz val="9"/>
        <rFont val="宋体"/>
        <family val="0"/>
      </rPr>
      <t>8</t>
    </r>
  </si>
  <si>
    <t>棚户区改造专项债券发行费用支出</t>
  </si>
  <si>
    <t>附件11</t>
  </si>
  <si>
    <t>政府性基金预算“三公”经费支出预算表</t>
  </si>
  <si>
    <t>单位名称：德阳高新技术产业开发区管理委员会       本表无内容</t>
  </si>
  <si>
    <t>附件12</t>
  </si>
  <si>
    <t>国有资本经营预算支出预算表</t>
  </si>
  <si>
    <r>
      <t xml:space="preserve">：德阳高新技术产业开发区管理委员会 </t>
    </r>
    <r>
      <rPr>
        <sz val="9"/>
        <rFont val="宋体"/>
        <family val="0"/>
      </rPr>
      <t xml:space="preserve">           本表无内容</t>
    </r>
  </si>
  <si>
    <t>本年国有资本经营预算支出</t>
  </si>
  <si>
    <t>附件13</t>
  </si>
  <si>
    <t>2021年部门（单位）预算项目绩效目标表</t>
  </si>
  <si>
    <t>单位：万元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</si>
  <si>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</si>
  <si>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</si>
  <si>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</si>
  <si>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</si>
  <si>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</si>
  <si>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</si>
  <si>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</si>
  <si>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</si>
  <si>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</si>
  <si>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</si>
  <si>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</si>
  <si>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</si>
  <si>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保障高新区电子党政网安全可靠性，机要通信正常运行。</t>
  </si>
  <si>
    <t>计算机终端和外设</t>
  </si>
  <si>
    <t>保障电子党政网安全可靠性</t>
  </si>
  <si>
    <t>保障电子党政网络安全持续有效</t>
  </si>
  <si>
    <t>满意度</t>
  </si>
  <si>
    <t>95%</t>
  </si>
  <si>
    <t>党政机关电子公文系统安全可靠</t>
  </si>
  <si>
    <t>100%</t>
  </si>
  <si>
    <t>本年度内全部完成安可系统更换</t>
  </si>
  <si>
    <t>2021年12月</t>
  </si>
  <si>
    <t>50万元</t>
  </si>
  <si>
    <t>&lt;= 50</t>
  </si>
  <si>
    <t xml:space="preserve">    办公区搬迁经费（采购）</t>
  </si>
  <si>
    <t>保障2021年12月31日前高新区“五中心”顺利搬迁。</t>
  </si>
  <si>
    <t>创新创业服务中心办公家具及会议室音响设备补充、标示标牌制作和档案馆建设</t>
  </si>
  <si>
    <t>2021年12月31日前完成</t>
  </si>
  <si>
    <t>保障机关正常运行，加快园区建设发展</t>
  </si>
  <si>
    <t xml:space="preserve">    </t>
  </si>
  <si>
    <t>保障办公室、会议室以及档案馆正常使用</t>
  </si>
  <si>
    <t>档案馆三防改造和设施设备</t>
  </si>
  <si>
    <t>40万元</t>
  </si>
  <si>
    <t>办公室和会议室家具补充（第二批）</t>
  </si>
  <si>
    <t>100万元</t>
  </si>
  <si>
    <t>安装导视系统和标识标牌</t>
  </si>
  <si>
    <t>70万元</t>
  </si>
  <si>
    <t>会议音响和显示系统</t>
  </si>
  <si>
    <t>30万元</t>
  </si>
  <si>
    <t xml:space="preserve">    办公区搬迁经费</t>
  </si>
  <si>
    <t>保障高新区“五中心”顺利搬迁。</t>
  </si>
  <si>
    <t>保障全区干部职工正常办公</t>
  </si>
  <si>
    <t>保障全区干部职工正常办公、用餐。</t>
  </si>
  <si>
    <t>充分发挥“五中心”职能，促进园区高质量发展</t>
  </si>
  <si>
    <t>分发挥“五中心”职能，促进园区高质量发展</t>
  </si>
  <si>
    <t>职工满意度</t>
  </si>
  <si>
    <t>高质量完成前期搬迁筹备工作</t>
  </si>
  <si>
    <t>保证五中心的顺利搬迁</t>
  </si>
  <si>
    <t>按时完成办公区搬迁工作</t>
  </si>
  <si>
    <t>按党工委要求完成办公区搬迁工作</t>
  </si>
  <si>
    <t>105万元</t>
  </si>
  <si>
    <t xml:space="preserve">    办公区设备购置</t>
  </si>
  <si>
    <t>2021年12月31日前保障“五中心”的顺利搬迁。</t>
  </si>
  <si>
    <t>建设智慧楼宇及智慧办公系统</t>
  </si>
  <si>
    <t>2021年12月31日前完成建设，保证正常运行</t>
  </si>
  <si>
    <t>服务对象满意度</t>
  </si>
  <si>
    <t>机关食堂厨房设备采购</t>
  </si>
  <si>
    <t>保障180余人 的正常用餐。</t>
  </si>
  <si>
    <t>运用信息化建设，创建绿色节约机关</t>
  </si>
  <si>
    <t>创建绿色节约机关</t>
  </si>
  <si>
    <t>干部职工满意度</t>
  </si>
  <si>
    <t>采购办公用房、会议室、接待室以及食堂窗帘</t>
  </si>
  <si>
    <t>补充办公室和会议室家具设备（第一批）</t>
  </si>
  <si>
    <t>保障机关正常运行</t>
  </si>
  <si>
    <t>230万元</t>
  </si>
  <si>
    <t>45.6万元</t>
  </si>
  <si>
    <t>149.4万元</t>
  </si>
  <si>
    <t xml:space="preserve">    办公业务</t>
  </si>
  <si>
    <t>2021年12月31日完成年底总体目标任务</t>
  </si>
  <si>
    <t>文印耗材、办公用品购置</t>
  </si>
  <si>
    <t>保障会议文件资料印制作、以及办公室工作人员日常的办公需要供给率100%</t>
  </si>
  <si>
    <t>服务对象满意</t>
  </si>
  <si>
    <t>订阅党报党刊</t>
  </si>
  <si>
    <t>2021年订阅党刊党报》=620份</t>
  </si>
  <si>
    <t>订阅党报党刊、文印耗材、办公用品购置</t>
  </si>
  <si>
    <t>预期达到目标、完成党报党刊的订阅工作，统一广大党员干部群众思想认识、推动各项工作落实稳步前进。工作完成率100%</t>
  </si>
  <si>
    <t>保障全年办公办文办会等需求、订阅党报党刊相关刊物</t>
  </si>
  <si>
    <t>在2021年12月31日前完成工作</t>
  </si>
  <si>
    <t xml:space="preserve">    党建经费</t>
  </si>
  <si>
    <t>预期完成年度总目标</t>
  </si>
  <si>
    <t>党建活动</t>
  </si>
  <si>
    <t>党建培训5次，全年开展党建活动10次，覆盖机关5个党支部、1个直属国有企业支部、44个非公企业党组织</t>
  </si>
  <si>
    <t>发挥党建引领作用</t>
  </si>
  <si>
    <t>预计完成年度总目标</t>
  </si>
  <si>
    <t>充分发挥园区党建引领作用</t>
  </si>
  <si>
    <t>保障完成本年度党建群团工作</t>
  </si>
  <si>
    <t>2021年12月30日完成</t>
  </si>
  <si>
    <t>成本指标</t>
  </si>
  <si>
    <t>59万元</t>
  </si>
  <si>
    <t xml:space="preserve">    党内关怀帮扶专项资金</t>
  </si>
  <si>
    <t>启动资金</t>
  </si>
  <si>
    <t>= 100000</t>
  </si>
  <si>
    <t>加强对困难党员的帮扶</t>
  </si>
  <si>
    <t>增强党员归属感</t>
  </si>
  <si>
    <t>党员满意度</t>
  </si>
  <si>
    <t xml:space="preserve">    法律顾问</t>
  </si>
  <si>
    <t>即时完成</t>
  </si>
  <si>
    <t>合法性审查、法律咨询</t>
  </si>
  <si>
    <t>相关合同协议符合法律要求</t>
  </si>
  <si>
    <t>推进法治政府建设</t>
  </si>
  <si>
    <t>推进法治政府建设、坚持奉行有法可依、有法必依。按照年度既定目标及时完成工作。</t>
  </si>
  <si>
    <t>高新区管委会法律咨询、招商协议合法性审查满意度</t>
  </si>
  <si>
    <t>资格审查</t>
  </si>
  <si>
    <t>预期达到目标</t>
  </si>
  <si>
    <t>预计2021年12月31日完成年底总体目标任务</t>
  </si>
  <si>
    <t xml:space="preserve">    公务用车购置（政府采购）</t>
  </si>
  <si>
    <t>按照2021年度总目标完成工作100%</t>
  </si>
  <si>
    <t>购置公务用车</t>
  </si>
  <si>
    <t>本年度按照程序进行采购任务完成100%</t>
  </si>
  <si>
    <t>进一步促进园区建设发展</t>
  </si>
  <si>
    <t>保证高质量完成各项工作，加强招商引资等促进园区持续发展。预计2021年12月31日完成总目标任务</t>
  </si>
  <si>
    <t>安全事故</t>
  </si>
  <si>
    <t>2021年度完成工作任务95%</t>
  </si>
  <si>
    <t>采购新能源汽车</t>
  </si>
  <si>
    <t>按照公务用车采购标准采购新能源车辆，节能环保达到≥95%</t>
  </si>
  <si>
    <t>本年度按照程序进行采购</t>
  </si>
  <si>
    <t>合理安排资金使用</t>
  </si>
  <si>
    <t>资金使用率100%</t>
  </si>
  <si>
    <t xml:space="preserve">    后勤保障（采购）</t>
  </si>
  <si>
    <t>2021年12月31日前完成该项工作</t>
  </si>
  <si>
    <t>公务出行</t>
  </si>
  <si>
    <t>做好后勤保障工作，保障园区经济建设发展</t>
  </si>
  <si>
    <t>后勤外包服务</t>
  </si>
  <si>
    <t>持续建设绿色和节约型机关</t>
  </si>
  <si>
    <t>建设绿色环保机关</t>
  </si>
  <si>
    <t>办公区租赁</t>
  </si>
  <si>
    <t>做好后勤保障服务</t>
  </si>
  <si>
    <t>保证机关正常运行</t>
  </si>
  <si>
    <t>按照政府采购合同</t>
  </si>
  <si>
    <t xml:space="preserve">    后勤保障</t>
  </si>
  <si>
    <t>完成高新区的后勤保障服务</t>
  </si>
  <si>
    <t>一是完成高新区职工及开发区派出所民警200余人就餐保障；二是办公大楼及食堂的水电气开支；三是完成办公楼及食堂日常维修维护；四是完成保障接待等相关后勤工作。</t>
  </si>
  <si>
    <t>支持机关后勤设施设备正常运转</t>
  </si>
  <si>
    <t>持续保障</t>
  </si>
  <si>
    <t>消防、食品及财产安全事故</t>
  </si>
  <si>
    <t>= 0</t>
  </si>
  <si>
    <t>其他后勤相关</t>
  </si>
  <si>
    <t>即时有效处理</t>
  </si>
  <si>
    <t>设备定期维护</t>
  </si>
  <si>
    <t>定期、按需维护设备</t>
  </si>
  <si>
    <t>水电定期缴纳</t>
  </si>
  <si>
    <t>按时缴纳水电费，无拖欠，保正水电供应</t>
  </si>
  <si>
    <t xml:space="preserve">    群团经费</t>
  </si>
  <si>
    <t>2021年12月31日完成年度总目标</t>
  </si>
  <si>
    <t>群团活动</t>
  </si>
  <si>
    <t>按照党工委要求，完成群团活动约10次</t>
  </si>
  <si>
    <t>完成全年群团工作增加园区团队凝聚力、创造更多经济效益目标任务完成率95%以上</t>
  </si>
  <si>
    <t>充分发挥园区群团引领作用</t>
  </si>
  <si>
    <t>活动覆盖率达到100%</t>
  </si>
  <si>
    <t>保障完成本年度群团工作</t>
  </si>
  <si>
    <t>预算资金成本控制</t>
  </si>
  <si>
    <t>2021年12月31日完成目标任务</t>
  </si>
  <si>
    <t xml:space="preserve">    人才工作</t>
  </si>
  <si>
    <t>加强园区人才队伍建设</t>
  </si>
  <si>
    <t>加强完善园区人才队伍建设</t>
  </si>
  <si>
    <t>完成年度目标</t>
  </si>
  <si>
    <t>提升干部综合能力，引进高端人才，促进高新区更好发展提供人才保障。</t>
  </si>
  <si>
    <t>达到高新区全年人才需求目标</t>
  </si>
  <si>
    <t>2021年1-12月</t>
  </si>
  <si>
    <t>预算资金成本</t>
  </si>
  <si>
    <t>预算资金成本控制情况良好</t>
  </si>
  <si>
    <t xml:space="preserve">    宣传工作</t>
  </si>
  <si>
    <t>在签约官方媒体上发表或转载对外宣传报道</t>
  </si>
  <si>
    <t>&gt;= 5</t>
  </si>
  <si>
    <t>不断加强高新区对外影响力</t>
  </si>
  <si>
    <t>高新区官网、微信、高速公路广告牌发布宣传信息</t>
  </si>
  <si>
    <t>&gt;= 1200</t>
  </si>
  <si>
    <t>报刊书籍订阅</t>
  </si>
  <si>
    <t>&gt;= 250</t>
  </si>
  <si>
    <t>发布高新快讯、月报等相关信息</t>
  </si>
  <si>
    <t>&gt;= 200</t>
  </si>
  <si>
    <t>参加各类宣传会议及参观调研高新区接待上级领导及外来客商</t>
  </si>
  <si>
    <t>&gt;= 800</t>
  </si>
  <si>
    <t>进一步提升了高新区对外宣传力度及升级五周年庆的历程报道</t>
  </si>
  <si>
    <t>提升影响力</t>
  </si>
  <si>
    <t>按上级部门要求及高新区党工委管委会安排如期完成</t>
  </si>
  <si>
    <t>如期完成</t>
  </si>
  <si>
    <t>预算资金支出成本控制</t>
  </si>
  <si>
    <t>预算资金支出成本控制情况良好</t>
  </si>
  <si>
    <t xml:space="preserve">    院士专家产业园（采购）</t>
  </si>
  <si>
    <t>1.打造创新创业服务中心路演大厅；                       2.打造高新区人才服务中心；                                 3.打造院士专家服务活动平台。</t>
  </si>
  <si>
    <t>打造院士专家产业园</t>
  </si>
  <si>
    <t>引进高层次人才</t>
  </si>
  <si>
    <t>引进高层次人才，促进园区经济发展</t>
  </si>
  <si>
    <t>为园区高端人才服务</t>
  </si>
  <si>
    <t>服务好人才</t>
  </si>
  <si>
    <t>项目完成及时性</t>
  </si>
  <si>
    <t>2021年12月底</t>
  </si>
  <si>
    <t>250万元</t>
  </si>
  <si>
    <t xml:space="preserve">    院士专家产业园</t>
  </si>
  <si>
    <t>主要用于院士专家服务站、人才服务中心、创新创业平台等设施设备采购及建设。</t>
  </si>
  <si>
    <t>高质量打造院士专家产业园</t>
  </si>
  <si>
    <t>提供高端人才服务，促进园区经济发展</t>
  </si>
  <si>
    <t>做好人才产业园的打造，保障园区高端人才服务</t>
  </si>
  <si>
    <t>促进园区高质量发展</t>
  </si>
  <si>
    <t>按照要求及时完成产业园的打造</t>
  </si>
  <si>
    <t xml:space="preserve">    专项会议及重大活动</t>
  </si>
  <si>
    <t>举办大型会议</t>
  </si>
  <si>
    <t>&gt;= 3</t>
  </si>
  <si>
    <t>招商引资及对外交流合作加快园区经济发展</t>
  </si>
  <si>
    <t>召开大型会议</t>
  </si>
  <si>
    <t>社会影响</t>
  </si>
  <si>
    <t>提升高新区美誉度</t>
  </si>
  <si>
    <t>活动完成质量</t>
  </si>
  <si>
    <t>保质保量完成党工委、管委会、办公室和党群工作部参加或召开的各种工作会议和开展的重大活动</t>
  </si>
  <si>
    <t>按期举行相关会议</t>
  </si>
  <si>
    <t>全年</t>
  </si>
  <si>
    <t>成本控制有效性</t>
  </si>
  <si>
    <t>合理有效进行成本控制</t>
  </si>
  <si>
    <t>计划一次性安排化解2016年超支，归还高新公司。</t>
  </si>
  <si>
    <t xml:space="preserve">    财政信息化业务</t>
  </si>
  <si>
    <t>&gt;90</t>
  </si>
  <si>
    <t>软件配置完成率</t>
  </si>
  <si>
    <t>&gt;= 90</t>
  </si>
  <si>
    <t>公众满意度(%)</t>
  </si>
  <si>
    <t>系统正常运行率</t>
  </si>
  <si>
    <t>&gt;= 95</t>
  </si>
  <si>
    <t>项目完成率(%)</t>
  </si>
  <si>
    <t>&gt;= 100</t>
  </si>
  <si>
    <t>金财网租金</t>
  </si>
  <si>
    <t xml:space="preserve">    国库业务</t>
  </si>
  <si>
    <t>企业劳动合同签订率(%)</t>
  </si>
  <si>
    <t>活动展开率</t>
  </si>
  <si>
    <t>&gt;= 4</t>
  </si>
  <si>
    <t>项目实施时间</t>
  </si>
  <si>
    <t>100％</t>
  </si>
  <si>
    <t>支付劳务费</t>
  </si>
  <si>
    <t xml:space="preserve">    国资国企管理业务</t>
  </si>
  <si>
    <t>检查频次(%)</t>
  </si>
  <si>
    <t>&gt;= 10</t>
  </si>
  <si>
    <t>报道次数</t>
  </si>
  <si>
    <t>&gt;=2</t>
  </si>
  <si>
    <t>外派监事薪酬</t>
  </si>
  <si>
    <t xml:space="preserve">    办公楼租赁（采购）</t>
  </si>
  <si>
    <t>租赁办公用房，改善办公条件</t>
  </si>
  <si>
    <t>租赁办公楼</t>
  </si>
  <si>
    <t>= 1</t>
  </si>
  <si>
    <t>改善工作环境</t>
  </si>
  <si>
    <t>有效提高</t>
  </si>
  <si>
    <t>租赁期限</t>
  </si>
  <si>
    <t>=1年</t>
  </si>
  <si>
    <t>完成时间</t>
  </si>
  <si>
    <t>=59.2万</t>
  </si>
  <si>
    <t xml:space="preserve">    产业规划</t>
  </si>
  <si>
    <t>完成高新区产业规划编制，促进产业项目落地</t>
  </si>
  <si>
    <t>编制单位数量</t>
  </si>
  <si>
    <t>促进产业项目落地</t>
  </si>
  <si>
    <t>≥2个</t>
  </si>
  <si>
    <t>群众满意度</t>
  </si>
  <si>
    <t>≥90%</t>
  </si>
  <si>
    <t>评审通过率</t>
  </si>
  <si>
    <t>合规范围</t>
  </si>
  <si>
    <t>全区</t>
  </si>
  <si>
    <t xml:space="preserve">    循环化改造示范项目申报方案编制经费</t>
  </si>
  <si>
    <t>完成高新区循环化改造示范区申报方案编制，促进项目落地</t>
  </si>
  <si>
    <t>项目落地数量</t>
  </si>
  <si>
    <t>&gt;= 2</t>
  </si>
  <si>
    <t>企业满意度</t>
  </si>
  <si>
    <t>适用范围</t>
  </si>
  <si>
    <t>完成时限</t>
  </si>
  <si>
    <t>入驻企业数</t>
  </si>
  <si>
    <t xml:space="preserve">    业务工作经费</t>
  </si>
  <si>
    <t>保障业务工作正常开展，各职能部门工作对接</t>
  </si>
  <si>
    <t>纳入省重点个数</t>
  </si>
  <si>
    <t>争取上级资金</t>
  </si>
  <si>
    <t>≥500万元</t>
  </si>
  <si>
    <t>公众满意度</t>
  </si>
  <si>
    <t>正常办公人数</t>
  </si>
  <si>
    <t>= 7</t>
  </si>
  <si>
    <t>高新区重点项目任务和固定资产投资任务顺利完成</t>
  </si>
  <si>
    <t>完成</t>
  </si>
  <si>
    <t>工作接待</t>
  </si>
  <si>
    <t>≥8次</t>
  </si>
  <si>
    <t>全年正常办公</t>
  </si>
  <si>
    <t>经费使用率</t>
  </si>
  <si>
    <t xml:space="preserve">    园区循环化改造经费</t>
  </si>
  <si>
    <t>促进高新区污水处理项目提标升级</t>
  </si>
  <si>
    <t>项目开工个数</t>
  </si>
  <si>
    <t>1个</t>
  </si>
  <si>
    <t>&gt;= 0.9</t>
  </si>
  <si>
    <t>项目验收</t>
  </si>
  <si>
    <t>开工率</t>
  </si>
  <si>
    <t>资金使用率</t>
  </si>
  <si>
    <t>编制西部传感谷战略规划及招商方案，为西部传感谷的规划建设及招商引资提供支撑</t>
  </si>
  <si>
    <t>服务机构数量</t>
  </si>
  <si>
    <t>成效明显</t>
  </si>
  <si>
    <t>及时</t>
  </si>
  <si>
    <t>深入践行绿色发展理念，高水平策划开展《德阳高新区绿色发展五年行动方案》编制工作，率先在全国实现碳达峰、碳中和，切实推动德阳高新区经济社会高质量发展，通过科技部火炬中心评审。</t>
  </si>
  <si>
    <t>深入践行绿色发展理念，高水平策划开展《德阳高新区绿色发展五年行动方案》编制工作，率先在全国实碳达峰、碳中和，切实推动德阳高新区经济社会高质量发展</t>
  </si>
  <si>
    <t>评议通过率</t>
  </si>
  <si>
    <t>提出“十四五”时期全区发展指导思想、发展目标、重点工作、重大工程项目、重大政策措施、重大改革举措、主要任务和保障措施</t>
  </si>
  <si>
    <t>完成债券项目包装入库，争取债券资金</t>
  </si>
  <si>
    <t>包装债券项目个数</t>
  </si>
  <si>
    <r>
      <t>=</t>
    </r>
    <r>
      <rPr>
        <sz val="10"/>
        <rFont val="宋体"/>
        <family val="0"/>
      </rPr>
      <t>4</t>
    </r>
  </si>
  <si>
    <t>争取债券资金</t>
  </si>
  <si>
    <r>
      <t xml:space="preserve">&gt;= </t>
    </r>
    <r>
      <rPr>
        <sz val="10"/>
        <rFont val="宋体"/>
        <family val="0"/>
      </rPr>
      <t>1亿</t>
    </r>
  </si>
  <si>
    <t>项目业主满意度</t>
  </si>
  <si>
    <r>
      <t>&gt;= 0.</t>
    </r>
    <r>
      <rPr>
        <sz val="10"/>
        <rFont val="宋体"/>
        <family val="0"/>
      </rPr>
      <t>85</t>
    </r>
  </si>
  <si>
    <t>项目入库率</t>
  </si>
  <si>
    <t>&gt;=75%</t>
  </si>
  <si>
    <t>以专项补助、以奖代补方式扶持科技服务企业发展，壮大科技服务产业</t>
  </si>
  <si>
    <t>资金使用数</t>
  </si>
  <si>
    <r>
      <t>=</t>
    </r>
    <r>
      <rPr>
        <sz val="10"/>
        <rFont val="宋体"/>
        <family val="0"/>
      </rPr>
      <t>400万元</t>
    </r>
  </si>
  <si>
    <t>通过专项奖励，提升企业科技创新意识，促进园区科技服务技术，引进专业技术较强的科技服务团队，提升园区科技服务整个水平</t>
  </si>
  <si>
    <t>收集企业产学研情况</t>
  </si>
  <si>
    <t>=67个</t>
  </si>
  <si>
    <t>企业技术需求</t>
  </si>
  <si>
    <r>
      <t>≥</t>
    </r>
    <r>
      <rPr>
        <sz val="7.5"/>
        <color indexed="8"/>
        <rFont val="宋体"/>
        <family val="0"/>
      </rPr>
      <t>30个</t>
    </r>
  </si>
  <si>
    <t>企业研发合作</t>
  </si>
  <si>
    <t>=33个</t>
  </si>
  <si>
    <t>梳理园区新经济城市机会清单</t>
  </si>
  <si>
    <t>=19个</t>
  </si>
  <si>
    <t>支出合格性</t>
  </si>
  <si>
    <t>合规</t>
  </si>
  <si>
    <t>保障科技信息化工作协调开展，加强科技创新主体培育，创新平台建设、科技成果转移转化</t>
  </si>
  <si>
    <t>≥5</t>
  </si>
  <si>
    <t>加强科技创新主体培育，创新平台建设、科技成果转移转化</t>
  </si>
  <si>
    <t>新增重点实验室</t>
  </si>
  <si>
    <t>≥1家</t>
  </si>
  <si>
    <t>博士后创新实践基地</t>
  </si>
  <si>
    <t>≥1个</t>
  </si>
  <si>
    <t>外籍专家工作站</t>
  </si>
  <si>
    <t>市级工程技术中心</t>
  </si>
  <si>
    <t>≥2家</t>
  </si>
  <si>
    <t>认定高新技术企业、科技型中小企业，高企数</t>
  </si>
  <si>
    <t>≥100家</t>
  </si>
  <si>
    <t>项目完成情况</t>
  </si>
  <si>
    <r>
      <t>1</t>
    </r>
    <r>
      <rPr>
        <sz val="10"/>
        <rFont val="宋体"/>
        <family val="0"/>
      </rPr>
      <t>00%</t>
    </r>
  </si>
  <si>
    <t>开发高新区电子化网上登记系统</t>
  </si>
  <si>
    <t>项目验收合格率</t>
  </si>
  <si>
    <t>系统整体功能达到正确性、高效性、可靠性、实用性</t>
  </si>
  <si>
    <t xml:space="preserve">    创新创业工作经费</t>
  </si>
  <si>
    <t>完成科技部、省科技厅、火炬中心、生产促进中心工作要求，双创中心工作双创开展</t>
  </si>
  <si>
    <t>公务接待</t>
  </si>
  <si>
    <t>预计完成目标&gt;=95%</t>
  </si>
  <si>
    <t>促进产业发展</t>
  </si>
  <si>
    <t>≧95%</t>
  </si>
  <si>
    <t>建立孵化中心</t>
  </si>
  <si>
    <t>1</t>
  </si>
  <si>
    <t>活动影响力</t>
  </si>
  <si>
    <t>创新创业服务中心引进企业（平台）</t>
  </si>
  <si>
    <t>&gt;=10</t>
  </si>
  <si>
    <t>孵化加速企业</t>
  </si>
  <si>
    <t>组织申报大赛</t>
  </si>
  <si>
    <t>&gt;=5</t>
  </si>
  <si>
    <t>绿色企业</t>
  </si>
  <si>
    <t>组织开展活动</t>
  </si>
  <si>
    <t>预计完成目标100%</t>
  </si>
  <si>
    <t>省内外考察、学习、汇报工作等</t>
  </si>
  <si>
    <t>任务完成率</t>
  </si>
  <si>
    <t xml:space="preserve">    德阳高新区成果转移转化交易展示中心（装修安装工程）</t>
  </si>
  <si>
    <t>建成德阳高新区成果转移转化交易展示中心并投入使用</t>
  </si>
  <si>
    <t>任务完成情况</t>
  </si>
  <si>
    <t>成果交易</t>
  </si>
  <si>
    <t>任务完成效果</t>
  </si>
  <si>
    <t>科技服务业</t>
  </si>
  <si>
    <t>预计2021年12月31日前完成</t>
  </si>
  <si>
    <t>成果转移转化</t>
  </si>
  <si>
    <t>环保建设</t>
  </si>
  <si>
    <t xml:space="preserve">    共建创业黑马（德阳）产业加速学院和黑马创业空间</t>
  </si>
  <si>
    <t>共建创业黑马（德阳）产业加速学院和黑马创业空间，为园区本土企业加速赋能，为创新创业服务中心引入优质创新型主体，以“内孵外引”的方式为园区产业加速</t>
  </si>
  <si>
    <t>打造本地团队</t>
  </si>
  <si>
    <t>1个线上、线下运营团队</t>
  </si>
  <si>
    <t>加速企业数量</t>
  </si>
  <si>
    <t>50家</t>
  </si>
  <si>
    <t>本地团队常驻人员</t>
  </si>
  <si>
    <t>不少于2人</t>
  </si>
  <si>
    <t>举办黑马活动</t>
  </si>
  <si>
    <t>不低于2场</t>
  </si>
  <si>
    <t xml:space="preserve">    科技服务大数据平台</t>
  </si>
  <si>
    <t>德阳高新区创新创业服务中心科技服务大数据平台：企业生长力评价系统、数智产服管理平台、信息数据采集平台</t>
  </si>
  <si>
    <t>企业生长力评价系统</t>
  </si>
  <si>
    <t>&gt;=50</t>
  </si>
  <si>
    <t>终端运行维护服务质量</t>
  </si>
  <si>
    <t>数智产服管理平台</t>
  </si>
  <si>
    <t>≥99%</t>
  </si>
  <si>
    <t>信息数据采集平台</t>
  </si>
  <si>
    <t>≧98</t>
  </si>
  <si>
    <t>各项工作计划按期完成率</t>
  </si>
  <si>
    <t xml:space="preserve">    科技服务业基地创新创业“加油站”建设项目</t>
  </si>
  <si>
    <t>在新建的双创大楼设置图书角、咖啡吧、自由交流区等，为基地营造舒适的创新创业环境</t>
  </si>
  <si>
    <t>创新创业“加油站”</t>
  </si>
  <si>
    <t>图书角、咖啡吧、自由交换区各一个</t>
  </si>
  <si>
    <t>社会资本</t>
  </si>
  <si>
    <t>社会关注度</t>
  </si>
  <si>
    <t>2021年12月31日前</t>
  </si>
  <si>
    <t>社会影响力</t>
  </si>
  <si>
    <t xml:space="preserve">    科技服务业基地科技（双创）文化视觉打造项目</t>
  </si>
  <si>
    <t>在创新创业服务中心打造科技服务业相关的文化视觉系统。通过统一完整的视觉文化，营造科技服务氛围，塑造科技服务及创新创业品牌形象</t>
  </si>
  <si>
    <t>文化视觉</t>
  </si>
  <si>
    <t xml:space="preserve">    楼宇管理</t>
  </si>
  <si>
    <t>管理双创中心B、C大楼</t>
  </si>
  <si>
    <t>管理双创中心</t>
  </si>
  <si>
    <t>1.5万平米</t>
  </si>
  <si>
    <t>实体入驻企业数</t>
  </si>
  <si>
    <t>&gt;=40</t>
  </si>
  <si>
    <t xml:space="preserve">    种子资金</t>
  </si>
  <si>
    <t>引导科技企业孵化器高质量发展，构建良好的科技企业成长生态</t>
  </si>
  <si>
    <t>孵化器累计毕业企业</t>
  </si>
  <si>
    <t>≧99%</t>
  </si>
  <si>
    <t>颁发种子资金</t>
  </si>
  <si>
    <t>年度在孵企业</t>
  </si>
  <si>
    <t>科技企业</t>
  </si>
  <si>
    <t>孵化器管理</t>
  </si>
  <si>
    <t xml:space="preserve">    测绘费</t>
  </si>
  <si>
    <t>为高新区规划编制，规划及市政研究、红线划定以及地形调绘等提供测绘保障</t>
  </si>
  <si>
    <t>测绘人数</t>
  </si>
  <si>
    <t>≥2人</t>
  </si>
  <si>
    <t>保障园区规划建设工作顺利开展率</t>
  </si>
  <si>
    <t>测绘成果满意度率</t>
  </si>
  <si>
    <t>测绘面积</t>
  </si>
  <si>
    <t>≥3500公顷</t>
  </si>
  <si>
    <t>测绘次数</t>
  </si>
  <si>
    <t>≥20次</t>
  </si>
  <si>
    <t>完成测绘项目</t>
  </si>
  <si>
    <t>≥2项</t>
  </si>
  <si>
    <t>测绘成果取得相关部门认可率</t>
  </si>
  <si>
    <t>测绘完成时间</t>
  </si>
  <si>
    <t>2021年底</t>
  </si>
  <si>
    <t xml:space="preserve">    管理业务经费</t>
  </si>
  <si>
    <t>预计完成100%</t>
  </si>
  <si>
    <t>专家费金额</t>
  </si>
  <si>
    <t>预计发生专家费26000元/年</t>
  </si>
  <si>
    <t>保障局内各项工作顺利开展率</t>
  </si>
  <si>
    <t>接待费标准</t>
  </si>
  <si>
    <t>预计2021年发生接待费15000元/年</t>
  </si>
  <si>
    <t>印刷业务结账时间</t>
  </si>
  <si>
    <t>1季度一次</t>
  </si>
  <si>
    <t>办公网络费每月费用</t>
  </si>
  <si>
    <t>办公网络费约5500元/年</t>
  </si>
  <si>
    <t>专家会开会频率</t>
  </si>
  <si>
    <t>按工作需要，平均2次/月</t>
  </si>
  <si>
    <t>确保网络通畅，保障局内规划、建管、房管工作顺利开展率</t>
  </si>
  <si>
    <t>2021年</t>
  </si>
  <si>
    <t xml:space="preserve">    规划设计经费（采购）</t>
  </si>
  <si>
    <t>规划的编制及规划研究工作：高新区东区规划及东区控规，高新区排水及竖向详细规划，德阳高新区通航小镇规划暨航空片区城市设计，德阳高新区沿成绵高速市政管线建设专项规划，德阳高新区创新片区、学研片区控制性详细规划；德阳高新区ACC飞行街区城市更新项目；德阳高新区防洪排涝规划设计服务采购项目；</t>
  </si>
  <si>
    <t>完成各类规划及规划专题研究的编制数量。</t>
  </si>
  <si>
    <t>9个</t>
  </si>
  <si>
    <t>规划使用年限</t>
  </si>
  <si>
    <t>2021年至2030年或2035年</t>
  </si>
  <si>
    <t>创新片区、学研片区规划面积</t>
  </si>
  <si>
    <t>≥1200公顷</t>
  </si>
  <si>
    <t>规划影响年限</t>
  </si>
  <si>
    <t>2021年法定规划获得批复率</t>
  </si>
  <si>
    <t>≥60%</t>
  </si>
  <si>
    <t>取得相关部门认可或专家评审合格率</t>
  </si>
  <si>
    <t>≥80%</t>
  </si>
  <si>
    <t>为高新区项目落地提供保障</t>
  </si>
  <si>
    <t>为园区各项目顺利落地提供规划支持</t>
  </si>
  <si>
    <t xml:space="preserve">    规划设计经费</t>
  </si>
  <si>
    <t>德阳高新区沿成绵高速市政管线建设专项规划；德阳高新区三水总控规局部调整（水文站、易家河坝污水厂）；向阳总规控规局部调整（一汽）</t>
  </si>
  <si>
    <t>完成各类规划及规划专题研究的编制数量</t>
  </si>
  <si>
    <t>3个</t>
  </si>
  <si>
    <t>批复率</t>
  </si>
  <si>
    <t>规划认可率</t>
  </si>
  <si>
    <t>前期规划为高新区项目落地提供支撑</t>
  </si>
  <si>
    <t xml:space="preserve">    扫黑除恶专项斗争经费</t>
  </si>
  <si>
    <t>开展高新区范围内住建领域扫黑除恶工作，经费用于宣传及线索奖励。</t>
  </si>
  <si>
    <t>不良作风改正率</t>
  </si>
  <si>
    <t>≥95%</t>
  </si>
  <si>
    <t>促进社会和谐</t>
  </si>
  <si>
    <t>促进社会和谐，法制社会建设</t>
  </si>
  <si>
    <t>对项目进行抽查次数</t>
  </si>
  <si>
    <t>≥1次/月</t>
  </si>
  <si>
    <t>保障住建领域工良好社会环境</t>
  </si>
  <si>
    <t>为服务单位顺利开展工作提供费用支撑，保障住建领域良好的工作作风。</t>
  </si>
  <si>
    <t>扫黑除恶效果率</t>
  </si>
  <si>
    <t>下项目检查人数</t>
  </si>
  <si>
    <t>≥3人</t>
  </si>
  <si>
    <t>不良风气出现率</t>
  </si>
  <si>
    <t>≤5%</t>
  </si>
  <si>
    <t xml:space="preserve">    水土保持评估费</t>
  </si>
  <si>
    <t>预期完成100%</t>
  </si>
  <si>
    <t>水土保持区域面积</t>
  </si>
  <si>
    <t>高新区约68平方公里</t>
  </si>
  <si>
    <t>项目水土改善流失情况</t>
  </si>
  <si>
    <t>有效改善</t>
  </si>
  <si>
    <t>受益群众满意度</t>
  </si>
  <si>
    <t>水土保持成功率</t>
  </si>
  <si>
    <t>水土保持区域评估费</t>
  </si>
  <si>
    <t>约30万元/年</t>
  </si>
  <si>
    <t xml:space="preserve">    温州路污水提升泵站运行费</t>
  </si>
  <si>
    <t>2015年新增电缆长度</t>
  </si>
  <si>
    <t>10米</t>
  </si>
  <si>
    <t>环境改善率</t>
  </si>
  <si>
    <t>2015年新增自耦总成数量</t>
  </si>
  <si>
    <t>1套</t>
  </si>
  <si>
    <t>2015年新增软启动控制柜</t>
  </si>
  <si>
    <t>1台</t>
  </si>
  <si>
    <t>运行经费</t>
  </si>
  <si>
    <t>25万/年</t>
  </si>
  <si>
    <t>2015年新增潜水排污泵数量</t>
  </si>
  <si>
    <t>泵站运行提升率</t>
  </si>
  <si>
    <t>排污能力</t>
  </si>
  <si>
    <t>温州路污水提升泵站运行费</t>
  </si>
  <si>
    <t xml:space="preserve">    消防技术咨询服务</t>
  </si>
  <si>
    <t>对整个园区消防工程进行质量检查及消防验收咨询，对消防设施设备进行必要的抽检。</t>
  </si>
  <si>
    <t>抽查人数</t>
  </si>
  <si>
    <t>消防工程质量通过率</t>
  </si>
  <si>
    <t>抽查成本</t>
  </si>
  <si>
    <t>7000元/项</t>
  </si>
  <si>
    <t>促进园区内在建项目消防工程良好发展率</t>
  </si>
  <si>
    <t>2020年未结算项目金额</t>
  </si>
  <si>
    <t>25000元</t>
  </si>
  <si>
    <t>抽查在建项目数量</t>
  </si>
  <si>
    <t>10项</t>
  </si>
  <si>
    <t>质量检查专家人数</t>
  </si>
  <si>
    <t>质量安全引起重视率</t>
  </si>
  <si>
    <t>抽查消防工程的质量通过率</t>
  </si>
  <si>
    <t xml:space="preserve">    质量检测费</t>
  </si>
  <si>
    <t>对整个园区在建工程项目的建筑原材料及成品进行第三方检测，能有效检测到各项目的实际质量情况</t>
  </si>
  <si>
    <t>质量专家检查人数</t>
  </si>
  <si>
    <t>促进园区内建设工程的良好发展</t>
  </si>
  <si>
    <t>加强在建项目质量安全检测，促进园区内建设工程的良好发展</t>
  </si>
  <si>
    <t>2021年抽查在建项目数量</t>
  </si>
  <si>
    <t>确保在建项目质量安全率</t>
  </si>
  <si>
    <t>下项目抽查人数</t>
  </si>
  <si>
    <t>2020年质量检查未结算金额</t>
  </si>
  <si>
    <t>约30000元</t>
  </si>
  <si>
    <t>抽查园区在建项目的质量安全合格率</t>
  </si>
  <si>
    <t>质量检查成本</t>
  </si>
  <si>
    <t>&lt;= 100000</t>
  </si>
  <si>
    <r>
      <t>德阳高新区</t>
    </r>
    <r>
      <rPr>
        <sz val="9"/>
        <rFont val="Calibri"/>
        <family val="2"/>
      </rPr>
      <t>ACC</t>
    </r>
    <r>
      <rPr>
        <sz val="9"/>
        <rFont val="宋体"/>
        <family val="0"/>
      </rPr>
      <t>飞行街区城市更新项目</t>
    </r>
  </si>
  <si>
    <t>德阳高新区自贸区协作发展区城中村改造项目</t>
  </si>
  <si>
    <t>德阳高新技术产业开发区万福棚户区改造项目</t>
  </si>
  <si>
    <t>产业投资基金</t>
  </si>
  <si>
    <t>以产业引导资金放大、基金市场运营为目标。</t>
  </si>
  <si>
    <t>项目完成时间</t>
  </si>
  <si>
    <r>
      <t>2</t>
    </r>
    <r>
      <rPr>
        <sz val="12"/>
        <color indexed="8"/>
        <rFont val="宋体"/>
        <family val="0"/>
      </rPr>
      <t>021年12月底</t>
    </r>
  </si>
  <si>
    <t>通过产业引导资金池实现3倍的资金有效放大</t>
  </si>
  <si>
    <t>3倍</t>
  </si>
  <si>
    <t>&lt;=50</t>
  </si>
  <si>
    <t xml:space="preserve">                   债券项目前期工作经费</t>
  </si>
  <si>
    <t>完成项目可研和“一案两书”的编制，申报的项目进入四川省地方政府专项债劵备选库。</t>
  </si>
  <si>
    <t>2020年12月底</t>
  </si>
  <si>
    <t>债券项目进入发行备选库</t>
  </si>
  <si>
    <t>进入</t>
  </si>
  <si>
    <t>&gt;=90</t>
  </si>
  <si>
    <t>健全机制，化解矛盾，营造平稳和谐的发展氛围。做到矛盾问题早发现、早解决。确保信访等社会综合治理工作即收即办</t>
  </si>
  <si>
    <t>公安协调完成率</t>
  </si>
  <si>
    <t>企业和人民满意度</t>
  </si>
  <si>
    <t>办结信访案件率</t>
  </si>
  <si>
    <t>隐患整改率</t>
  </si>
  <si>
    <t>协调公安开展安全保障工作。</t>
  </si>
  <si>
    <t>应急救灾工作</t>
  </si>
  <si>
    <t>开展园区应急、防汛、防疫、消防安全等工作</t>
  </si>
  <si>
    <t>配合开展疫苗接种</t>
  </si>
  <si>
    <t>10万针</t>
  </si>
  <si>
    <t>开展园区环保安全工作。</t>
  </si>
  <si>
    <t>做好中央生态环境保护督察问题整改落实</t>
  </si>
  <si>
    <t>确保问题全面整改到位</t>
  </si>
  <si>
    <t>制定企业大气污染防治方案</t>
  </si>
  <si>
    <t>有效实施限产减排</t>
  </si>
  <si>
    <t>按照“党政同责、一岗双责抓好疫情常态化防控和安全环保工作。坚持应急处置与常态化防控相结合，严格落实安全整治三年行动，做好安全防控。严格落实扫码通行等各项防控措施，做好各项防控工作。针对各企业存在的问题，加强安全生产等各项培训、会议、监管指导。</t>
  </si>
  <si>
    <t>各类安全生产工作相关会议</t>
  </si>
  <si>
    <t>16次</t>
  </si>
  <si>
    <t xml:space="preserve">常态化疫情防控 </t>
  </si>
  <si>
    <t>确保园区疫情防控取得阶段性胜利</t>
  </si>
  <si>
    <t>聘请专家开展29户涉危企业专项检查</t>
  </si>
  <si>
    <t>3次</t>
  </si>
  <si>
    <t>检查并指导企业整改隐患</t>
  </si>
  <si>
    <t>1256项</t>
  </si>
  <si>
    <t>涉疫人员自排查</t>
  </si>
  <si>
    <t>21352人</t>
  </si>
  <si>
    <t xml:space="preserve">    纪检工作经费</t>
  </si>
  <si>
    <t>聚焦“监督执纪问责”的主责主业，完成年度问题线索核查、案件审查调查、各项监督检查、廉政警示教育等</t>
  </si>
  <si>
    <t>廉政警示教育</t>
  </si>
  <si>
    <t>监督检查</t>
  </si>
  <si>
    <t>&gt;= 20</t>
  </si>
  <si>
    <t>廉政提醒</t>
  </si>
  <si>
    <t>问题线索处置及案件审查调查</t>
  </si>
  <si>
    <t>开展各项警示教育，筑牢清廉防线</t>
  </si>
  <si>
    <t>完成全年各项廉政提醒工作，防控廉政风险</t>
  </si>
  <si>
    <t>完成全年监督检查各项工作任务，对发现的问题及时提醒整改，对涉及的问题线索及时处置</t>
  </si>
  <si>
    <t>完成全年问题线索处置和案件审查调查工作，强化执纪问责力度</t>
  </si>
  <si>
    <t>在2021年12月31日前完成既定目标任务</t>
  </si>
  <si>
    <t xml:space="preserve">    建成区安置房办证经费</t>
  </si>
  <si>
    <t>完成向阳北区一期一二标段、向阳南区二期安置房办证</t>
  </si>
  <si>
    <t>完成办证小区数</t>
  </si>
  <si>
    <t>= 2</t>
  </si>
  <si>
    <t>满足群众对产权办理诉求</t>
  </si>
  <si>
    <t>满足</t>
  </si>
  <si>
    <t>项目完成率</t>
  </si>
  <si>
    <t>划拨转出让成本</t>
  </si>
  <si>
    <t>= 5</t>
  </si>
  <si>
    <t xml:space="preserve">    建成区发展经费（采购）</t>
  </si>
  <si>
    <t>维护服务区域正常秩序</t>
  </si>
  <si>
    <t>项目完成数量</t>
  </si>
  <si>
    <t>= 3</t>
  </si>
  <si>
    <t>服务区域成效</t>
  </si>
  <si>
    <t>= 100</t>
  </si>
  <si>
    <t>成本控制数</t>
  </si>
  <si>
    <t>&lt;= 1340000</t>
  </si>
  <si>
    <t xml:space="preserve">    建成区发展经费</t>
  </si>
  <si>
    <t>完成建成区项目招商、落地、建设，做好建成区发展保障</t>
  </si>
  <si>
    <t>完成招商引资项目</t>
  </si>
  <si>
    <t>对经济发展的促进作用</t>
  </si>
  <si>
    <t>明显</t>
  </si>
  <si>
    <t>项目完成时效性</t>
  </si>
  <si>
    <t>有效</t>
  </si>
  <si>
    <t xml:space="preserve">    建成区基础设施建设</t>
  </si>
  <si>
    <t>完善园区基础设施升级改造，改善人居环境，完成广汉市聚合路一段道路、管网工程收尾工作，满足园区企业及职工出行</t>
  </si>
  <si>
    <t>验收合格率</t>
  </si>
  <si>
    <t>完善成效</t>
  </si>
  <si>
    <t>园区企业满意度</t>
  </si>
  <si>
    <t>189.63</t>
  </si>
  <si>
    <t xml:space="preserve">    建成区空地管护（采购）</t>
  </si>
  <si>
    <t>物业服务人员配备人数</t>
  </si>
  <si>
    <t>&gt;= 9</t>
  </si>
  <si>
    <t>&lt;= 500000</t>
  </si>
  <si>
    <t xml:space="preserve">    经济发展</t>
  </si>
  <si>
    <t>做好编制和实施工业经济、新经济和高新技术产业发展规划；企业服务；产业项目申报发展；园区工业投资和技改项目储备入库报送</t>
  </si>
  <si>
    <t>年服务园区企业数量</t>
  </si>
  <si>
    <t>&gt;= 400</t>
  </si>
  <si>
    <t>规上工业总产值同比增长率（%）</t>
  </si>
  <si>
    <t>培育规模以上工业企业</t>
  </si>
  <si>
    <t>新增3户</t>
  </si>
  <si>
    <t xml:space="preserve">    综合管理</t>
  </si>
  <si>
    <t>保障脱贫攻坚、党风廉政建设、文秘信息、能力提升、维稳、财税、国有资产管理等工作开展</t>
  </si>
  <si>
    <t>接待各级调研次数</t>
  </si>
  <si>
    <t>10余次</t>
  </si>
  <si>
    <t>提升管理效能</t>
  </si>
  <si>
    <t>承办各类会议活动场次</t>
  </si>
  <si>
    <t>5场</t>
  </si>
  <si>
    <t>全年开展工作督办次数</t>
  </si>
  <si>
    <t>30余次</t>
  </si>
  <si>
    <t>提供保障效益</t>
  </si>
  <si>
    <t xml:space="preserve">   高新区"十四五"服务业发展规划编制经费</t>
  </si>
  <si>
    <t>制定高新区管辖范围内“十四五”期间服务业发展规划</t>
  </si>
  <si>
    <t>制定发展规划（项）</t>
  </si>
  <si>
    <t>1项</t>
  </si>
  <si>
    <t>促进服务业长期健康有序发展</t>
  </si>
  <si>
    <t>规划编制成效</t>
  </si>
  <si>
    <t>良好</t>
  </si>
  <si>
    <t xml:space="preserve">   商贸服务</t>
  </si>
  <si>
    <t>开展内外资企业的商务、进出口贸易和服务业发展工作，协调促进企业进出口业务的开展，引进外资外贸企业；开展服务业投资项目的审核、转报、包装、申报和项目建设运营过程中的服务工作；开展物流、跨境电商等企业的培育、发展和引进；牵头开展自贸协同改革工作，尤其是建设成德临港经济产业带和成都国际铁路港产业协作区项目。</t>
  </si>
  <si>
    <t>服务企业户数</t>
  </si>
  <si>
    <t>商贸服务工作成效</t>
  </si>
  <si>
    <t xml:space="preserve">   省级“5+1”特色园区申报经费</t>
  </si>
  <si>
    <t>申报省级“5+1”特色产业园区</t>
  </si>
  <si>
    <t>申报项目（项）</t>
  </si>
  <si>
    <t>完善产业园区功能</t>
  </si>
  <si>
    <t>申报成效</t>
  </si>
  <si>
    <t xml:space="preserve">    购买复印机</t>
  </si>
  <si>
    <t>采购复印机</t>
  </si>
  <si>
    <t>预计完成目标&gt;=99%</t>
  </si>
  <si>
    <t xml:space="preserve">预计2021年12月31日前完成 </t>
  </si>
  <si>
    <t>预计在2021年12月31日前完成</t>
  </si>
  <si>
    <t>100%完成</t>
  </si>
  <si>
    <t>办公楼使用率</t>
  </si>
  <si>
    <t>租赁时间</t>
  </si>
  <si>
    <t>完成100%</t>
  </si>
  <si>
    <t xml:space="preserve">    企业补助</t>
  </si>
  <si>
    <t>保障招商公司正常运转，保障员工福利待遇；支付猪八戒网的运营经费补贴。</t>
  </si>
  <si>
    <t>招商公司员工数量</t>
  </si>
  <si>
    <t>招商公司招聘新员工</t>
  </si>
  <si>
    <t>保障2021“招商引资”工作顺利开展，按时按量完成2021全年目标任务。</t>
  </si>
  <si>
    <t>猪八戒二期补贴</t>
  </si>
  <si>
    <t>招商公司运营经费和员工福利待遇</t>
  </si>
  <si>
    <t>保障招商公司运营经费和员工福利待遇</t>
  </si>
  <si>
    <t>猪八戒二期运营补贴</t>
  </si>
  <si>
    <t>招商公司员工福利待遇</t>
  </si>
  <si>
    <t>按照进度支付</t>
  </si>
  <si>
    <t xml:space="preserve">    招商业务</t>
  </si>
  <si>
    <t>5亿以上重大项目</t>
  </si>
  <si>
    <t>招商引资国内到位资金</t>
  </si>
  <si>
    <t>主要领导外出招商</t>
  </si>
  <si>
    <t>30亿以上重大项目</t>
  </si>
  <si>
    <t>90%</t>
  </si>
  <si>
    <t>省重点督办项目履约率</t>
  </si>
  <si>
    <t xml:space="preserve">    被征地农转非人员社保费用财政代缴经费</t>
  </si>
  <si>
    <t>完成高新区范围内2021年农转非人员养老保险及医疗保险续保支付工作。</t>
  </si>
  <si>
    <t>≥100%</t>
  </si>
  <si>
    <t>生活保障化</t>
  </si>
  <si>
    <t>95％</t>
  </si>
  <si>
    <t>工作计划按期完成率</t>
  </si>
  <si>
    <t>社会稳定化</t>
  </si>
  <si>
    <t>≥100%，</t>
  </si>
  <si>
    <t xml:space="preserve">    拆迁困难群众安全过冬经费</t>
  </si>
  <si>
    <t>目标任务完成率</t>
  </si>
  <si>
    <t>促进民生事业发展</t>
  </si>
  <si>
    <t>指标完成时效</t>
  </si>
  <si>
    <t xml:space="preserve">    国土宣传</t>
  </si>
  <si>
    <t>开展国土资源相关法律、法规的宣传，重点完成“6.25”国土宣传日的宣传工作。</t>
  </si>
  <si>
    <t>定期开展宣传工作</t>
  </si>
  <si>
    <t>法治宣传</t>
  </si>
  <si>
    <t>宣传效果</t>
  </si>
  <si>
    <t xml:space="preserve">    土地变更调查</t>
  </si>
  <si>
    <t>完成高新区内土地变更调查，核实图斑，做好变更，对接省厅、省规划院、省测绘院、德阳市国土局、广汉国土局、国土联合执法、砂石夜间、节假日和常规巡查、地灾防汛装备、土地变更调查及卫片执法、委托作业单位现场踏勘等。</t>
  </si>
  <si>
    <t>砂石巡查</t>
  </si>
  <si>
    <t>土地出让</t>
  </si>
  <si>
    <t>严格管理</t>
  </si>
  <si>
    <t>工作计划完成率</t>
  </si>
  <si>
    <t>土地效率化</t>
  </si>
  <si>
    <t xml:space="preserve">    土地集约节约</t>
  </si>
  <si>
    <t>监测范围</t>
  </si>
  <si>
    <t>促进高新区产业发展</t>
  </si>
  <si>
    <t>完成要求</t>
  </si>
  <si>
    <t>调查高新区基本情况</t>
  </si>
  <si>
    <t xml:space="preserve">    土地集约节约评价（政府采购）</t>
  </si>
  <si>
    <t>完成德阳高新区2020年度土地集约利用监测统计工作。</t>
  </si>
  <si>
    <t xml:space="preserve">    土地指标费用</t>
  </si>
  <si>
    <t>1、购买耕地占补平衡指标、城乡建设用地增加挂钩指标；                               
2、积极对接德阳农交所，开展耕地占补平衡指标和城乡建设用地增减挂钩指标的储备工作。</t>
  </si>
  <si>
    <t>≥98%</t>
  </si>
  <si>
    <t>工作完成时效</t>
  </si>
  <si>
    <t>土地利用化</t>
  </si>
  <si>
    <t>土地规范合法化</t>
  </si>
  <si>
    <t xml:space="preserve">    漳州路小区物管补助</t>
  </si>
  <si>
    <t>1、小区安置房建筑面积12.2126万平米；                                                           
2、小区安置房屋1367套；                                                                               
3、小区安置人数4000人。</t>
  </si>
  <si>
    <t>安置面积</t>
  </si>
  <si>
    <t>居住人数</t>
  </si>
  <si>
    <t>小区影响力</t>
  </si>
  <si>
    <t>安置房屋</t>
  </si>
  <si>
    <t>居住率</t>
  </si>
  <si>
    <t xml:space="preserve">    征地拆迁经费</t>
  </si>
  <si>
    <t>基本完成万福场镇的拆迁工作；完成骨干路网的搬迁工作；完成三星湖的全部拆迁工作；完成航空片区改造项目的拆迁；完成东星航空项目用地的拆迁工作。完成支付三水镇、新丰街道农业水利费，对接企业拆迁中介机构测绘评估业务。</t>
  </si>
  <si>
    <t>土地整合</t>
  </si>
  <si>
    <t>被征地失地农民历年社保欠费</t>
  </si>
  <si>
    <t>1、支付三水镇国防村158户1896.83万元社保费；</t>
  </si>
  <si>
    <r>
      <t>完成2</t>
    </r>
    <r>
      <rPr>
        <sz val="10"/>
        <color indexed="8"/>
        <rFont val="宋体"/>
        <family val="0"/>
      </rPr>
      <t>203户，6829人社保费购买</t>
    </r>
  </si>
  <si>
    <t>维持社会稳定，保证失地农民按时领取社保费</t>
  </si>
  <si>
    <t>2、支付三水镇友谊村232户2785.65万元社保费；</t>
  </si>
  <si>
    <t>3、支付三水镇石观谊村96户1132.88万元社保费；</t>
  </si>
  <si>
    <t>4、支付汉州街道万胜片区232户2921.20万元社保费；</t>
  </si>
  <si>
    <t>5、支付汉州街道花园村137户1589.25万元社保费；</t>
  </si>
  <si>
    <t>6、支付汉州街道跃龙村239户3083.11万元社保费；</t>
  </si>
  <si>
    <t>7、支付汉州街道京皇村314户4144.80万元社保费；</t>
  </si>
  <si>
    <t>8、支付汉州街道狮象村179户2040.65万元社保费</t>
  </si>
  <si>
    <t>9、支付汉州街道跃龙村303户3726.90万元社保费；</t>
  </si>
  <si>
    <t>10、支付汉州街道灵泉村313户3763.88万元社保费。</t>
  </si>
  <si>
    <t>德阳高新区飞院片区污水管网改造项目</t>
  </si>
  <si>
    <t>项目已竣工验收</t>
  </si>
  <si>
    <t>新建污水管网2583米</t>
  </si>
  <si>
    <t>完成2583米</t>
  </si>
  <si>
    <t>新建污水管网</t>
  </si>
  <si>
    <t>提升园区污水处理能力</t>
  </si>
  <si>
    <t>群众满意度大于95%</t>
  </si>
  <si>
    <t>合格</t>
  </si>
  <si>
    <t>防止园区污水直排现象</t>
  </si>
  <si>
    <t>项目竣工</t>
  </si>
  <si>
    <t>提升园区基础设施保障能力</t>
  </si>
  <si>
    <t>完成结算</t>
  </si>
  <si>
    <t>德阳高新区航展会展中心建设项目</t>
  </si>
  <si>
    <t>新建展览馆2.2万平方米</t>
  </si>
  <si>
    <t>完成展馆建设2.2万平方米</t>
  </si>
  <si>
    <t>新建展览馆</t>
  </si>
  <si>
    <t>增加办展办会收入</t>
  </si>
  <si>
    <t>群众满意度大于90%</t>
  </si>
  <si>
    <t>提升园区幸福感</t>
  </si>
  <si>
    <t>完成竣工验收</t>
  </si>
  <si>
    <t>改善周边生态环境</t>
  </si>
  <si>
    <t>完成过程中产值核定</t>
  </si>
  <si>
    <t>提升园区知名度</t>
  </si>
  <si>
    <t>高新区骨干路网建设</t>
  </si>
  <si>
    <t>1.环璧南路（高雄路-玉璋路）路基完成80%，蒋家河中桥主体结构已完成100%，青白江大桥已完成75%。环璧北路蒋家河大桥主体完成100%，</t>
  </si>
  <si>
    <t>建成市政道路6千米</t>
  </si>
  <si>
    <t>建成市政道路1000米</t>
  </si>
  <si>
    <t>建成市政道路</t>
  </si>
  <si>
    <t>完善园区基础设施</t>
  </si>
  <si>
    <t>建设市政道路</t>
  </si>
  <si>
    <t>提升园区交通能力</t>
  </si>
  <si>
    <t>2.环璧北路（双创段）目前已完成级配碎石施工。</t>
  </si>
  <si>
    <t>建成市政道路基础设施</t>
  </si>
  <si>
    <r>
      <t>群众满意度大于9</t>
    </r>
    <r>
      <rPr>
        <sz val="10"/>
        <color indexed="8"/>
        <rFont val="宋体"/>
        <family val="0"/>
      </rPr>
      <t>0%</t>
    </r>
  </si>
  <si>
    <t>3.机场路级配碎石施工完成100%，</t>
  </si>
  <si>
    <t>监理服务</t>
  </si>
  <si>
    <t>完成采购</t>
  </si>
  <si>
    <t>4.航空路北一段（前120m）完成水泥稳定碎石施工。</t>
  </si>
  <si>
    <t>图审服务</t>
  </si>
  <si>
    <t>进行施工过程计量核定</t>
  </si>
  <si>
    <t>完成核定</t>
  </si>
  <si>
    <t>花园变电站110kv电缆沟工程</t>
  </si>
  <si>
    <t>新建110kV电缆沟2.1千米</t>
  </si>
  <si>
    <t>完成110kV电缆沟400米</t>
  </si>
  <si>
    <t>新建110kV电缆沟</t>
  </si>
  <si>
    <t>确保园区电力保障</t>
  </si>
  <si>
    <t>完成总工程量30%</t>
  </si>
  <si>
    <t>按进度核定工程产值</t>
  </si>
  <si>
    <t>会展中心周边市政设施维护</t>
  </si>
  <si>
    <t>以天府旅游名县为契机，围绕“世界三星堆·中国航空城”的城市旅游宣传形象，将航展会展中心及外围广场作为广汉地区旅游景点打造。为提升旅游公共服务质量，将该区域内配套的道路、绿化、照明等市政服务落实保障，充分展示广汉城市形象，为广大游客参观和市民休闲提供良好场所。</t>
  </si>
  <si>
    <t>路灯照明（47组）</t>
  </si>
  <si>
    <t>用电量183422度</t>
  </si>
  <si>
    <t>群众休闲人次</t>
  </si>
  <si>
    <t>2万人次</t>
  </si>
  <si>
    <t>红绿灯引导（2组）</t>
  </si>
  <si>
    <t>用电量17520度</t>
  </si>
  <si>
    <t>提升环境卫生</t>
  </si>
  <si>
    <t>整洁率90%</t>
  </si>
  <si>
    <t>射灯照明（6组）</t>
  </si>
  <si>
    <t>用电量14454度</t>
  </si>
  <si>
    <t>带动旅游业发展</t>
  </si>
  <si>
    <t>游客人数增加5%</t>
  </si>
  <si>
    <t>景观灯照明（10组）</t>
  </si>
  <si>
    <t>用电量4015度</t>
  </si>
  <si>
    <t>增加绿地面积</t>
  </si>
  <si>
    <t>4.6万平方米</t>
  </si>
  <si>
    <t>绿化带照明（62组）</t>
  </si>
  <si>
    <t>用电量24893度</t>
  </si>
  <si>
    <t>道路保洁</t>
  </si>
  <si>
    <t>面积约33200平方米</t>
  </si>
  <si>
    <t>停车场维护</t>
  </si>
  <si>
    <t>停车位约210个</t>
  </si>
  <si>
    <t>广场保洁</t>
  </si>
  <si>
    <t>面积约12000平方米（含果皮箱45个）</t>
  </si>
  <si>
    <t>公共厕所清洁</t>
  </si>
  <si>
    <t>1座</t>
  </si>
  <si>
    <t>绿化养护</t>
  </si>
  <si>
    <t>养护面积约46387平方米</t>
  </si>
  <si>
    <t>照明设施使用率</t>
  </si>
  <si>
    <t>照明设备更换次数</t>
  </si>
  <si>
    <t>≤10</t>
  </si>
  <si>
    <t>红绿灯故障率</t>
  </si>
  <si>
    <t>≤15</t>
  </si>
  <si>
    <t>保洁人员数量/天</t>
  </si>
  <si>
    <t>可见垃圾数量/天</t>
  </si>
  <si>
    <t>厕所使用率</t>
  </si>
  <si>
    <t>≥95</t>
  </si>
  <si>
    <t>绿地覆盖面积</t>
  </si>
  <si>
    <t>≥70</t>
  </si>
  <si>
    <t>照明设备开启及时性</t>
  </si>
  <si>
    <t>按时开启</t>
  </si>
  <si>
    <t>保洁工作完成及时性</t>
  </si>
  <si>
    <t>及时完成</t>
  </si>
  <si>
    <t>养护工作完成周期性</t>
  </si>
  <si>
    <t>按养护计划执行</t>
  </si>
  <si>
    <t>照明</t>
  </si>
  <si>
    <t>17.10万元</t>
  </si>
  <si>
    <t>保洁</t>
  </si>
  <si>
    <t>19.18万元</t>
  </si>
  <si>
    <t>养护</t>
  </si>
  <si>
    <t>37.11万元</t>
  </si>
  <si>
    <t>1、三星湖湖区：土石方工程完成96%，湖底防渗处理完成91%，土建施工完成95%，绿化施工完成30%，钢结构工程完成60%，景观工程施工完成20%，水电工程完成10%。</t>
  </si>
  <si>
    <t>新建河道堤防32.63千米</t>
  </si>
  <si>
    <t>完成河道堤防9千米</t>
  </si>
  <si>
    <t>新建河道堤防</t>
  </si>
  <si>
    <t>提升园区防洪能力</t>
  </si>
  <si>
    <t>2、青白江河道：土石方工程完成85%，堤防护坡完成88%，景观工程完成60%。</t>
  </si>
  <si>
    <t>提升周边生态环境</t>
  </si>
  <si>
    <t>3、马牧河河道：堤土石方工程完成95%，堤防护坡完成100%，景观工程完成40%。</t>
  </si>
  <si>
    <t>年度完成河道堤防30%</t>
  </si>
  <si>
    <t>提升园区基础设施品质</t>
  </si>
  <si>
    <t>4、2#拦河闸：临时工程完成100%，主体结构完成70%。</t>
  </si>
  <si>
    <t>完成过程产值核定</t>
  </si>
  <si>
    <t>5、百花洲湿地：土石方工程完成100%，土建工程完成100%，景观工程20%。</t>
  </si>
  <si>
    <t>1、生态引水渠：已施工完成。</t>
  </si>
  <si>
    <t>2、三星湖湖区：绿化施工完成30%，景观工程施工完成20%，水电工程完成10%。</t>
  </si>
  <si>
    <t>新建安置房28.4万平方米</t>
  </si>
  <si>
    <t>完成安置房建设12.2万平方米</t>
  </si>
  <si>
    <t>新建安置房</t>
  </si>
  <si>
    <t>提升居民生活水平</t>
  </si>
  <si>
    <t>万福棚户区改造</t>
  </si>
  <si>
    <t>德阳高新区万福棚户区改造项目（一期）项目已竣工验收</t>
  </si>
  <si>
    <t>德阳高新区万福棚户区改造项目（二期）地下室区域1#、6#、13#-17#楼主体结构封顶，正在进行砌体及二次结构施工完成60%,5#楼主体施工至7层，剩余两层；地下室区域2#、4#、7#-11#主体结构封顶，3#、12#正在进行主体屋面层施工。</t>
  </si>
  <si>
    <t>完成一期竣工</t>
  </si>
  <si>
    <t>提升园区经济生产能力</t>
  </si>
  <si>
    <t>新丰万胜片区土储项目</t>
  </si>
  <si>
    <t>完成新丰万胜片区1172亩土地的征拆工作，为项目开发储备好土地。</t>
  </si>
  <si>
    <t>为高新区开发，储备土地</t>
  </si>
  <si>
    <t>进一步促进成德眉资同城化、加快与青白江产业融合、优势互补</t>
  </si>
  <si>
    <t>推进三星湖施工进度，形成生态湿地公园，补充地下水，调节水文环境，同时兼顾防洪抗旱。</t>
  </si>
  <si>
    <t>新鸥鹏、双创中心临时污水处理设施服务项目</t>
  </si>
  <si>
    <t>新建3座临时污水处理设施</t>
  </si>
  <si>
    <t>完成2座污水处理设施建设</t>
  </si>
  <si>
    <t>新建临时污水处理设施</t>
  </si>
  <si>
    <t>提升污水处理能力</t>
  </si>
  <si>
    <t>防止污水直排</t>
  </si>
  <si>
    <t>竣工验收</t>
  </si>
  <si>
    <t>完成竣工核算</t>
  </si>
  <si>
    <t>新鸥鹏教育小镇10KV配电线路工程</t>
  </si>
  <si>
    <t>新建电力通道4.5千米</t>
  </si>
  <si>
    <t>完成电力通道4.5千米</t>
  </si>
  <si>
    <t>新建10kV电力通道</t>
  </si>
  <si>
    <t>保障园区电力供应</t>
  </si>
  <si>
    <t>提升园区电力供应</t>
  </si>
  <si>
    <t>竣工</t>
  </si>
  <si>
    <t>开展竣工结算</t>
  </si>
  <si>
    <t>债券项目前期工作经费</t>
  </si>
  <si>
    <t>年度支付已成功入库项目可研报告及“一案两书”费用</t>
  </si>
  <si>
    <t>可研报告编制</t>
  </si>
  <si>
    <t>完成可研报告编制</t>
  </si>
  <si>
    <t>法律意见书编制</t>
  </si>
  <si>
    <t>完成法律意见书编制</t>
  </si>
  <si>
    <t>财评报告编制</t>
  </si>
  <si>
    <t>完成财评报告编制</t>
  </si>
  <si>
    <t>可研报告通过债券入库评审</t>
  </si>
  <si>
    <t>法律意见书通过债券入库评审</t>
  </si>
  <si>
    <t>企业满意度大于90%</t>
  </si>
  <si>
    <t>财评报告通过债券入库评审</t>
  </si>
  <si>
    <t>2020年12月底完成</t>
  </si>
  <si>
    <t>可研报告、法律意书、财评报告编制费用</t>
  </si>
  <si>
    <t>16.5万</t>
  </si>
  <si>
    <t>专项债券发行费用</t>
  </si>
  <si>
    <t>全年拟发行专项债券53600万元</t>
  </si>
  <si>
    <t>专项债券发行</t>
  </si>
  <si>
    <t>发行专项债</t>
  </si>
  <si>
    <t>发行专项俩券</t>
  </si>
  <si>
    <t>1季度成功发行专债</t>
  </si>
  <si>
    <t>专项债券利息</t>
  </si>
  <si>
    <t>年度新增债券资金，并按期支付利息</t>
  </si>
  <si>
    <t>支付专项债券利息</t>
  </si>
  <si>
    <t>支付债券资金81210万的资金利息</t>
  </si>
  <si>
    <t>项目产生的社会效益</t>
  </si>
  <si>
    <t>提升当地老百姓收入，提高生活质量</t>
  </si>
  <si>
    <t>完成利息支付</t>
  </si>
  <si>
    <t>确保管委会正常运行及人员经费</t>
  </si>
  <si>
    <t>附件14</t>
  </si>
  <si>
    <t>“三公”经费统计报表</t>
  </si>
  <si>
    <t>2021年市级部门（单位）因公出国（境）费统计表（预算）</t>
  </si>
  <si>
    <t>填报单位：德阳高新技术产业开发区管理委员会</t>
  </si>
  <si>
    <t>单位:万元</t>
  </si>
  <si>
    <t>因公出国（境）</t>
  </si>
  <si>
    <t>团组名称</t>
  </si>
  <si>
    <t>本单位参团人数（人）</t>
  </si>
  <si>
    <t>资金来源</t>
  </si>
  <si>
    <t>当年安排</t>
  </si>
  <si>
    <t>上年结余</t>
  </si>
  <si>
    <t>合  计</t>
  </si>
  <si>
    <t>一、国际学术会议</t>
  </si>
  <si>
    <t>……</t>
  </si>
  <si>
    <t>二、国际科技研讨会</t>
  </si>
  <si>
    <t>三、国际招商引资活动</t>
  </si>
  <si>
    <t>四、国际文化交流活动及体育赛事参赛</t>
  </si>
  <si>
    <t>五、境外培训及业务考察活动</t>
  </si>
  <si>
    <t>六、其他因公出国（境）活动</t>
  </si>
  <si>
    <t>2021年市级部门（单位）公务接待费统计表（预算）</t>
  </si>
  <si>
    <t>填报单位：</t>
  </si>
  <si>
    <t>一、外事活动接待</t>
  </si>
  <si>
    <t>二、大型活动接待</t>
  </si>
  <si>
    <t>三、省际交流合作接待</t>
  </si>
  <si>
    <t>四、国内招商引资接待</t>
  </si>
  <si>
    <t>五、其他接待</t>
  </si>
  <si>
    <t>2021年市级部门（单位）公务用车购置及运行维护费统计表（预算）</t>
  </si>
  <si>
    <t>公务用车购置及运行</t>
  </si>
  <si>
    <t>拟新购数量
(辆)</t>
  </si>
  <si>
    <t>合计数量（辆）</t>
  </si>
  <si>
    <t>一、公务用车购置</t>
  </si>
  <si>
    <t>其中：一般公务用车</t>
  </si>
  <si>
    <t xml:space="preserve">      执法执勤用车</t>
  </si>
  <si>
    <t xml:space="preserve">      特种专业技术用车</t>
  </si>
  <si>
    <t>二、公务用车运行维护费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</si>
</sst>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\ "/>
    <numFmt numFmtId="181" formatCode="0.00_);[Red]\(0.00\)"/>
    <numFmt numFmtId="182" formatCode="#,##0_);\(#,##0\)"/>
    <numFmt numFmtId="183" formatCode="&quot;\&quot;#,##0.00_);\(&quot;\&quot;#,##0.00\)"/>
    <numFmt numFmtId="184" formatCode="#,###.00"/>
  </numFmts>
  <fonts count="68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10"/>
      <name val="Default"/>
      <family val="2"/>
    </font>
    <font>
      <sz val="9"/>
      <color indexed="8"/>
      <name val="Arial"/>
      <family val="2"/>
    </font>
    <font>
      <sz val="14"/>
      <color indexed="8"/>
      <name val="宋体"/>
      <family val="0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7.5"/>
      <color indexed="8"/>
      <name val="宋体"/>
      <family val="0"/>
    </font>
    <font>
      <sz val="9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5" applyNumberFormat="0" applyAlignment="0" applyProtection="0"/>
    <xf numFmtId="0" fontId="55" fillId="4" borderId="6" applyNumberFormat="0" applyAlignment="0" applyProtection="0"/>
    <xf numFmtId="0" fontId="56" fillId="4" borderId="5" applyNumberFormat="0" applyAlignment="0" applyProtection="0"/>
    <xf numFmtId="0" fontId="57" fillId="5" borderId="7" applyNumberForma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3" fillId="32" borderId="0" applyNumberFormat="0" applyBorder="0" applyAlignment="0" applyProtection="0"/>
    <xf numFmtId="0" fontId="2" fillId="0" borderId="0">
      <alignment vertical="center"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ont="0" applyFill="0" applyBorder="0" applyAlignment="0" applyProtection="0"/>
    <xf numFmtId="0" fontId="43" fillId="0" borderId="0" applyFont="0" applyBorder="0" applyAlignment="0">
      <protection/>
    </xf>
  </cellStyleXfs>
  <cellXfs count="393">
    <xf numFmtId="1" fontId="0" fillId="0" borderId="0" xfId="0" applyNumberFormat="1" applyFont="1" applyFill="1" applyAlignment="1">
      <alignment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left"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left" vertical="center" indent="1"/>
      <protection/>
    </xf>
    <xf numFmtId="0" fontId="2" fillId="0" borderId="11" xfId="63" applyBorder="1" applyAlignment="1">
      <alignment horizontal="left" vertical="center" indent="1"/>
      <protection/>
    </xf>
    <xf numFmtId="0" fontId="2" fillId="0" borderId="11" xfId="63" applyBorder="1">
      <alignment vertical="center"/>
      <protection/>
    </xf>
    <xf numFmtId="0" fontId="2" fillId="0" borderId="11" xfId="63" applyBorder="1" applyAlignment="1">
      <alignment horizontal="center" vertical="center"/>
      <protection/>
    </xf>
    <xf numFmtId="0" fontId="7" fillId="0" borderId="11" xfId="63" applyFont="1" applyBorder="1" applyAlignment="1">
      <alignment horizontal="left" vertical="center" indent="3"/>
      <protection/>
    </xf>
    <xf numFmtId="0" fontId="9" fillId="0" borderId="11" xfId="63" applyFont="1" applyBorder="1">
      <alignment vertical="center"/>
      <protection/>
    </xf>
    <xf numFmtId="0" fontId="7" fillId="0" borderId="0" xfId="63" applyFont="1" applyBorder="1" applyAlignment="1">
      <alignment horizontal="left" vertical="center" indent="1"/>
      <protection/>
    </xf>
    <xf numFmtId="0" fontId="2" fillId="0" borderId="0" xfId="63" applyBorder="1">
      <alignment vertical="center"/>
      <protection/>
    </xf>
    <xf numFmtId="0" fontId="9" fillId="0" borderId="11" xfId="63" applyFont="1" applyBorder="1" applyAlignment="1">
      <alignment horizontal="left" vertical="center" indent="1"/>
      <protection/>
    </xf>
    <xf numFmtId="180" fontId="2" fillId="0" borderId="11" xfId="63" applyNumberFormat="1" applyBorder="1">
      <alignment vertical="center"/>
      <protection/>
    </xf>
    <xf numFmtId="180" fontId="10" fillId="0" borderId="11" xfId="0" applyNumberFormat="1" applyFont="1" applyBorder="1" applyAlignment="1" applyProtection="1">
      <alignment vertical="center" wrapText="1"/>
      <protection/>
    </xf>
    <xf numFmtId="0" fontId="6" fillId="0" borderId="0" xfId="63" applyFont="1" applyBorder="1" applyAlignment="1">
      <alignment horizontal="center" vertical="center"/>
      <protection/>
    </xf>
    <xf numFmtId="44" fontId="7" fillId="0" borderId="11" xfId="63" applyNumberFormat="1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/>
      <protection/>
    </xf>
    <xf numFmtId="0" fontId="5" fillId="0" borderId="11" xfId="63" applyFont="1" applyBorder="1" applyAlignment="1">
      <alignment horizontal="left" vertical="center" indent="1"/>
      <protection/>
    </xf>
    <xf numFmtId="0" fontId="2" fillId="0" borderId="11" xfId="63" applyBorder="1" applyAlignment="1">
      <alignment horizontal="left" vertical="center" indent="2"/>
      <protection/>
    </xf>
    <xf numFmtId="1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 wrapText="1"/>
    </xf>
    <xf numFmtId="49" fontId="1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vertical="center" wrapText="1"/>
    </xf>
    <xf numFmtId="176" fontId="11" fillId="0" borderId="11" xfId="15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/>
    </xf>
    <xf numFmtId="176" fontId="0" fillId="0" borderId="11" xfId="15" applyNumberFormat="1" applyFont="1" applyBorder="1" applyAlignment="1">
      <alignment/>
    </xf>
    <xf numFmtId="4" fontId="11" fillId="0" borderId="11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right" vertical="center"/>
    </xf>
    <xf numFmtId="1" fontId="0" fillId="0" borderId="11" xfId="0" applyNumberFormat="1" applyFont="1" applyFill="1" applyBorder="1" applyAlignment="1">
      <alignment/>
    </xf>
    <xf numFmtId="1" fontId="65" fillId="0" borderId="11" xfId="0" applyNumberFormat="1" applyFont="1" applyFill="1" applyBorder="1" applyAlignment="1">
      <alignment horizontal="left" vertical="center" wrapText="1"/>
    </xf>
    <xf numFmtId="176" fontId="6" fillId="0" borderId="11" xfId="15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wrapText="1"/>
    </xf>
    <xf numFmtId="1" fontId="11" fillId="33" borderId="11" xfId="0" applyNumberFormat="1" applyFont="1" applyFill="1" applyBorder="1" applyAlignment="1">
      <alignment vertical="center" wrapText="1"/>
    </xf>
    <xf numFmtId="1" fontId="11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wrapText="1"/>
    </xf>
    <xf numFmtId="0" fontId="6" fillId="34" borderId="11" xfId="0" applyNumberFormat="1" applyFont="1" applyFill="1" applyBorder="1" applyAlignment="1">
      <alignment horizontal="left" vertical="center"/>
    </xf>
    <xf numFmtId="1" fontId="11" fillId="34" borderId="11" xfId="0" applyNumberFormat="1" applyFont="1" applyFill="1" applyBorder="1" applyAlignment="1">
      <alignment vertical="center" wrapText="1"/>
    </xf>
    <xf numFmtId="0" fontId="6" fillId="34" borderId="11" xfId="0" applyNumberFormat="1" applyFont="1" applyFill="1" applyBorder="1" applyAlignment="1">
      <alignment horizontal="left" vertical="center" wrapText="1"/>
    </xf>
    <xf numFmtId="176" fontId="11" fillId="0" borderId="11" xfId="15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1" fontId="10" fillId="33" borderId="11" xfId="0" applyNumberFormat="1" applyFont="1" applyFill="1" applyBorder="1" applyAlignment="1">
      <alignment vertical="center" wrapText="1"/>
    </xf>
    <xf numFmtId="176" fontId="0" fillId="0" borderId="11" xfId="15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76" fontId="9" fillId="0" borderId="11" xfId="15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Border="1" applyAlignment="1">
      <alignment vertical="center" wrapText="1"/>
    </xf>
    <xf numFmtId="176" fontId="2" fillId="0" borderId="11" xfId="15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66" fillId="0" borderId="11" xfId="0" applyNumberFormat="1" applyFont="1" applyFill="1" applyBorder="1" applyAlignment="1">
      <alignment horizontal="left" vertical="center" wrapText="1"/>
    </xf>
    <xf numFmtId="176" fontId="11" fillId="0" borderId="11" xfId="15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9" fontId="11" fillId="33" borderId="11" xfId="66" applyNumberFormat="1" applyFont="1" applyFill="1" applyBorder="1" applyAlignment="1">
      <alignment horizontal="left" vertical="center" wrapText="1"/>
      <protection/>
    </xf>
    <xf numFmtId="9" fontId="11" fillId="0" borderId="11" xfId="66" applyNumberFormat="1" applyFont="1" applyFill="1" applyBorder="1" applyAlignment="1">
      <alignment horizontal="left" vertical="center" wrapText="1"/>
      <protection/>
    </xf>
    <xf numFmtId="1" fontId="11" fillId="0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vertical="center" wrapText="1"/>
    </xf>
    <xf numFmtId="1" fontId="11" fillId="0" borderId="11" xfId="0" applyNumberFormat="1" applyFont="1" applyFill="1" applyBorder="1" applyAlignment="1">
      <alignment vertical="center"/>
    </xf>
    <xf numFmtId="0" fontId="11" fillId="0" borderId="11" xfId="66" applyFont="1" applyFill="1" applyBorder="1" applyAlignment="1">
      <alignment horizontal="left" vertical="center" wrapText="1"/>
      <protection/>
    </xf>
    <xf numFmtId="1" fontId="6" fillId="0" borderId="11" xfId="0" applyNumberFormat="1" applyFont="1" applyFill="1" applyBorder="1" applyAlignment="1">
      <alignment horizontal="left"/>
    </xf>
    <xf numFmtId="0" fontId="11" fillId="33" borderId="11" xfId="66" applyFont="1" applyFill="1" applyBorder="1" applyAlignment="1">
      <alignment vertical="center" wrapText="1"/>
      <protection/>
    </xf>
    <xf numFmtId="176" fontId="6" fillId="0" borderId="11" xfId="15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wrapText="1"/>
    </xf>
    <xf numFmtId="176" fontId="0" fillId="0" borderId="11" xfId="15" applyNumberFormat="1" applyFont="1" applyFill="1" applyBorder="1" applyAlignment="1">
      <alignment/>
    </xf>
    <xf numFmtId="9" fontId="11" fillId="0" borderId="11" xfId="66" applyNumberFormat="1" applyFont="1" applyFill="1" applyBorder="1" applyAlignment="1">
      <alignment vertical="center" wrapText="1"/>
      <protection/>
    </xf>
    <xf numFmtId="0" fontId="11" fillId="0" borderId="11" xfId="66" applyFont="1" applyFill="1" applyBorder="1" applyAlignment="1">
      <alignment vertical="center" wrapText="1"/>
      <protection/>
    </xf>
    <xf numFmtId="1" fontId="6" fillId="0" borderId="11" xfId="0" applyNumberFormat="1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left" vertical="center"/>
    </xf>
    <xf numFmtId="9" fontId="11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vertical="center"/>
    </xf>
    <xf numFmtId="9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center" vertical="center"/>
    </xf>
    <xf numFmtId="4" fontId="10" fillId="0" borderId="11" xfId="66" applyNumberFormat="1" applyFont="1" applyBorder="1" applyAlignment="1">
      <alignment horizontal="right" vertical="center" wrapText="1"/>
      <protection/>
    </xf>
    <xf numFmtId="1" fontId="10" fillId="0" borderId="11" xfId="0" applyNumberFormat="1" applyFont="1" applyBorder="1" applyAlignment="1">
      <alignment vertical="center" wrapText="1"/>
    </xf>
    <xf numFmtId="44" fontId="11" fillId="0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/>
    </xf>
    <xf numFmtId="0" fontId="10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>
      <alignment horizontal="right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1" fontId="10" fillId="0" borderId="0" xfId="0" applyNumberFormat="1" applyFont="1" applyFill="1" applyAlignment="1" applyProtection="1">
      <alignment vertical="center" wrapText="1"/>
      <protection/>
    </xf>
    <xf numFmtId="0" fontId="10" fillId="34" borderId="0" xfId="0" applyNumberFormat="1" applyFont="1" applyFill="1" applyAlignment="1" applyProtection="1">
      <alignment vertical="center" wrapText="1"/>
      <protection/>
    </xf>
    <xf numFmtId="0" fontId="13" fillId="34" borderId="0" xfId="0" applyNumberFormat="1" applyFont="1" applyFill="1" applyAlignment="1" applyProtection="1">
      <alignment vertical="center" wrapText="1"/>
      <protection/>
    </xf>
    <xf numFmtId="0" fontId="14" fillId="34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>
      <alignment/>
    </xf>
    <xf numFmtId="0" fontId="15" fillId="34" borderId="0" xfId="0" applyNumberFormat="1" applyFont="1" applyFill="1" applyAlignment="1">
      <alignment/>
    </xf>
    <xf numFmtId="0" fontId="10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>
      <alignment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 wrapText="1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27" xfId="0" applyNumberFormat="1" applyFont="1" applyBorder="1" applyAlignment="1" applyProtection="1">
      <alignment horizontal="right" vertical="center" wrapText="1"/>
      <protection/>
    </xf>
    <xf numFmtId="4" fontId="10" fillId="0" borderId="28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10" fillId="34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left"/>
      <protection/>
    </xf>
    <xf numFmtId="181" fontId="11" fillId="0" borderId="0" xfId="0" applyNumberFormat="1" applyFont="1" applyFill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34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181" fontId="10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1" fontId="10" fillId="0" borderId="11" xfId="0" applyNumberFormat="1" applyFont="1" applyFill="1" applyBorder="1" applyAlignment="1" applyProtection="1">
      <alignment vertical="center" wrapText="1"/>
      <protection/>
    </xf>
    <xf numFmtId="181" fontId="1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>
      <alignment/>
    </xf>
    <xf numFmtId="0" fontId="10" fillId="34" borderId="11" xfId="0" applyNumberFormat="1" applyFont="1" applyFill="1" applyBorder="1" applyAlignment="1" applyProtection="1">
      <alignment vertical="center" wrapText="1"/>
      <protection/>
    </xf>
    <xf numFmtId="49" fontId="10" fillId="34" borderId="11" xfId="0" applyNumberFormat="1" applyFont="1" applyFill="1" applyBorder="1" applyAlignment="1" applyProtection="1">
      <alignment vertical="center" wrapText="1"/>
      <protection/>
    </xf>
    <xf numFmtId="49" fontId="10" fillId="34" borderId="0" xfId="0" applyNumberFormat="1" applyFont="1" applyFill="1" applyAlignment="1" applyProtection="1">
      <alignment vertical="center" wrapText="1"/>
      <protection/>
    </xf>
    <xf numFmtId="181" fontId="10" fillId="0" borderId="0" xfId="0" applyNumberFormat="1" applyFont="1" applyFill="1" applyAlignment="1" applyProtection="1">
      <alignment vertical="center" wrapText="1"/>
      <protection/>
    </xf>
    <xf numFmtId="49" fontId="0" fillId="34" borderId="0" xfId="0" applyNumberFormat="1" applyFont="1" applyFill="1" applyAlignment="1">
      <alignment/>
    </xf>
    <xf numFmtId="49" fontId="10" fillId="34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181" fontId="11" fillId="0" borderId="0" xfId="0" applyNumberFormat="1" applyFont="1" applyFill="1" applyAlignment="1">
      <alignment horizontal="right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Border="1" applyAlignment="1" applyProtection="1">
      <alignment vertical="center" wrapText="1"/>
      <protection/>
    </xf>
    <xf numFmtId="0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49" fontId="0" fillId="34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vertical="center" wrapText="1"/>
      <protection/>
    </xf>
    <xf numFmtId="49" fontId="18" fillId="0" borderId="11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181" fontId="10" fillId="34" borderId="0" xfId="0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181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>
      <alignment/>
    </xf>
    <xf numFmtId="181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49" fontId="10" fillId="34" borderId="11" xfId="0" applyNumberFormat="1" applyFont="1" applyFill="1" applyBorder="1" applyAlignment="1" applyProtection="1">
      <alignment vertical="center"/>
      <protection/>
    </xf>
    <xf numFmtId="0" fontId="10" fillId="34" borderId="11" xfId="0" applyNumberFormat="1" applyFont="1" applyFill="1" applyBorder="1" applyAlignment="1" applyProtection="1">
      <alignment vertical="center"/>
      <protection/>
    </xf>
    <xf numFmtId="49" fontId="9" fillId="34" borderId="11" xfId="0" applyNumberFormat="1" applyFont="1" applyFill="1" applyBorder="1" applyAlignment="1">
      <alignment/>
    </xf>
    <xf numFmtId="0" fontId="9" fillId="34" borderId="11" xfId="0" applyNumberFormat="1" applyFont="1" applyFill="1" applyBorder="1" applyAlignment="1">
      <alignment/>
    </xf>
    <xf numFmtId="181" fontId="9" fillId="34" borderId="11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181" fontId="9" fillId="34" borderId="0" xfId="0" applyNumberFormat="1" applyFont="1" applyFill="1" applyBorder="1" applyAlignment="1">
      <alignment/>
    </xf>
    <xf numFmtId="0" fontId="10" fillId="34" borderId="0" xfId="0" applyNumberFormat="1" applyFont="1" applyFill="1" applyAlignment="1">
      <alignment/>
    </xf>
    <xf numFmtId="0" fontId="9" fillId="0" borderId="11" xfId="0" applyNumberFormat="1" applyFont="1" applyFill="1" applyBorder="1" applyAlignment="1">
      <alignment/>
    </xf>
    <xf numFmtId="0" fontId="9" fillId="34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/>
    </xf>
    <xf numFmtId="0" fontId="10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181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/>
    </xf>
    <xf numFmtId="181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181" fontId="10" fillId="33" borderId="11" xfId="0" applyNumberFormat="1" applyFont="1" applyFill="1" applyBorder="1" applyAlignment="1" applyProtection="1">
      <alignment vertical="center" wrapText="1"/>
      <protection/>
    </xf>
    <xf numFmtId="4" fontId="10" fillId="33" borderId="11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49" fontId="67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11" fillId="33" borderId="11" xfId="68" applyFont="1" applyFill="1" applyBorder="1" applyAlignment="1">
      <alignment vertical="top" wrapText="1"/>
      <protection/>
    </xf>
    <xf numFmtId="49" fontId="9" fillId="33" borderId="11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/>
    </xf>
    <xf numFmtId="49" fontId="66" fillId="33" borderId="11" xfId="67" applyNumberFormat="1" applyFont="1" applyFill="1" applyBorder="1" applyAlignment="1">
      <alignment horizontal="center" vertical="center" wrapText="1"/>
    </xf>
    <xf numFmtId="49" fontId="66" fillId="33" borderId="11" xfId="67" applyNumberFormat="1" applyFont="1" applyFill="1" applyBorder="1" applyAlignment="1">
      <alignment vertical="center" wrapText="1"/>
    </xf>
    <xf numFmtId="49" fontId="67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vertical="center" wrapText="1"/>
    </xf>
    <xf numFmtId="1" fontId="0" fillId="33" borderId="11" xfId="0" applyNumberFormat="1" applyFill="1" applyBorder="1" applyAlignment="1">
      <alignment/>
    </xf>
    <xf numFmtId="0" fontId="11" fillId="33" borderId="11" xfId="68" applyFont="1" applyFill="1" applyBorder="1" applyAlignment="1">
      <alignment vertical="center" wrapText="1"/>
      <protection/>
    </xf>
    <xf numFmtId="182" fontId="19" fillId="33" borderId="11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 applyProtection="1">
      <alignment horizontal="right" vertical="center"/>
      <protection/>
    </xf>
    <xf numFmtId="0" fontId="11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>
      <alignment vertical="center"/>
    </xf>
    <xf numFmtId="4" fontId="11" fillId="0" borderId="33" xfId="0" applyNumberFormat="1" applyFont="1" applyBorder="1" applyAlignment="1" applyProtection="1">
      <alignment vertical="center" wrapText="1"/>
      <protection/>
    </xf>
    <xf numFmtId="0" fontId="10" fillId="0" borderId="34" xfId="0" applyNumberFormat="1" applyFont="1" applyFill="1" applyBorder="1" applyAlignment="1">
      <alignment vertical="center"/>
    </xf>
    <xf numFmtId="4" fontId="11" fillId="0" borderId="35" xfId="0" applyNumberFormat="1" applyFont="1" applyBorder="1" applyAlignment="1" applyProtection="1">
      <alignment vertical="center" wrapText="1"/>
      <protection/>
    </xf>
    <xf numFmtId="4" fontId="11" fillId="0" borderId="33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4" fontId="11" fillId="0" borderId="39" xfId="0" applyNumberFormat="1" applyFont="1" applyBorder="1" applyAlignment="1" applyProtection="1">
      <alignment vertical="center" wrapText="1"/>
      <protection/>
    </xf>
    <xf numFmtId="0" fontId="10" fillId="0" borderId="34" xfId="0" applyNumberFormat="1" applyFont="1" applyFill="1" applyBorder="1" applyAlignment="1">
      <alignment vertical="center" wrapText="1"/>
    </xf>
    <xf numFmtId="1" fontId="11" fillId="0" borderId="13" xfId="0" applyNumberFormat="1" applyFont="1" applyFill="1" applyBorder="1" applyAlignment="1">
      <alignment vertical="center"/>
    </xf>
    <xf numFmtId="4" fontId="11" fillId="0" borderId="40" xfId="0" applyNumberFormat="1" applyFont="1" applyBorder="1" applyAlignment="1" applyProtection="1">
      <alignment vertical="center" wrapText="1"/>
      <protection/>
    </xf>
    <xf numFmtId="3" fontId="11" fillId="0" borderId="41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4" fontId="11" fillId="0" borderId="16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 wrapText="1"/>
    </xf>
    <xf numFmtId="0" fontId="10" fillId="0" borderId="36" xfId="0" applyNumberFormat="1" applyFont="1" applyFill="1" applyBorder="1" applyAlignment="1">
      <alignment vertical="center"/>
    </xf>
    <xf numFmtId="4" fontId="11" fillId="0" borderId="35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4" fontId="11" fillId="0" borderId="40" xfId="0" applyNumberFormat="1" applyFont="1" applyBorder="1" applyAlignment="1">
      <alignment vertical="center" wrapText="1"/>
    </xf>
    <xf numFmtId="4" fontId="11" fillId="0" borderId="41" xfId="0" applyNumberFormat="1" applyFont="1" applyBorder="1" applyAlignment="1" applyProtection="1">
      <alignment vertical="center" wrapText="1"/>
      <protection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42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>
      <alignment horizontal="right" vertical="center" wrapText="1"/>
    </xf>
    <xf numFmtId="0" fontId="11" fillId="0" borderId="34" xfId="0" applyNumberFormat="1" applyFont="1" applyFill="1" applyBorder="1" applyAlignment="1">
      <alignment vertical="center"/>
    </xf>
    <xf numFmtId="4" fontId="11" fillId="0" borderId="41" xfId="0" applyNumberFormat="1" applyFont="1" applyBorder="1" applyAlignment="1">
      <alignment vertical="center" wrapText="1"/>
    </xf>
    <xf numFmtId="4" fontId="11" fillId="0" borderId="25" xfId="0" applyNumberFormat="1" applyFont="1" applyBorder="1" applyAlignment="1">
      <alignment vertical="center" wrapText="1"/>
    </xf>
    <xf numFmtId="4" fontId="11" fillId="0" borderId="42" xfId="0" applyNumberFormat="1" applyFont="1" applyBorder="1" applyAlignment="1">
      <alignment vertical="center" wrapText="1"/>
    </xf>
    <xf numFmtId="4" fontId="11" fillId="0" borderId="33" xfId="0" applyNumberFormat="1" applyFont="1" applyBorder="1" applyAlignment="1">
      <alignment horizontal="right" vertical="center" wrapText="1"/>
    </xf>
    <xf numFmtId="0" fontId="11" fillId="0" borderId="34" xfId="0" applyNumberFormat="1" applyFont="1" applyFill="1" applyBorder="1" applyAlignment="1">
      <alignment horizontal="center" vertical="center"/>
    </xf>
    <xf numFmtId="4" fontId="11" fillId="0" borderId="43" xfId="0" applyNumberFormat="1" applyFont="1" applyBorder="1" applyAlignment="1">
      <alignment vertical="center" wrapText="1"/>
    </xf>
    <xf numFmtId="4" fontId="11" fillId="0" borderId="44" xfId="0" applyNumberFormat="1" applyFont="1" applyBorder="1" applyAlignment="1">
      <alignment vertical="center" wrapText="1"/>
    </xf>
    <xf numFmtId="4" fontId="11" fillId="0" borderId="45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11" fillId="34" borderId="0" xfId="0" applyNumberFormat="1" applyFont="1" applyFill="1" applyAlignment="1">
      <alignment/>
    </xf>
    <xf numFmtId="181" fontId="11" fillId="34" borderId="0" xfId="0" applyNumberFormat="1" applyFont="1" applyFill="1" applyAlignment="1">
      <alignment/>
    </xf>
    <xf numFmtId="0" fontId="11" fillId="34" borderId="0" xfId="0" applyNumberFormat="1" applyFont="1" applyFill="1" applyAlignment="1">
      <alignment/>
    </xf>
    <xf numFmtId="181" fontId="11" fillId="34" borderId="0" xfId="0" applyNumberFormat="1" applyFont="1" applyFill="1" applyAlignment="1">
      <alignment/>
    </xf>
    <xf numFmtId="0" fontId="11" fillId="0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181" fontId="11" fillId="34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Border="1" applyAlignment="1" applyProtection="1">
      <alignment vertical="center" wrapText="1"/>
      <protection/>
    </xf>
    <xf numFmtId="49" fontId="67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11" fillId="0" borderId="11" xfId="68" applyFont="1" applyFill="1" applyBorder="1" applyAlignment="1">
      <alignment vertical="top" wrapText="1"/>
      <protection/>
    </xf>
    <xf numFmtId="49" fontId="0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/>
    </xf>
    <xf numFmtId="49" fontId="66" fillId="0" borderId="11" xfId="67" applyNumberFormat="1" applyFont="1" applyFill="1" applyBorder="1" applyAlignment="1">
      <alignment horizontal="center" vertical="center" wrapText="1"/>
    </xf>
    <xf numFmtId="49" fontId="66" fillId="0" borderId="11" xfId="67" applyNumberFormat="1" applyFont="1" applyFill="1" applyBorder="1" applyAlignment="1">
      <alignment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68" applyFont="1" applyFill="1" applyBorder="1" applyAlignment="1">
      <alignment vertical="center" wrapText="1"/>
      <protection/>
    </xf>
    <xf numFmtId="0" fontId="11" fillId="3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183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Alignment="1" applyProtection="1">
      <alignment horizontal="right" vertical="center"/>
      <protection/>
    </xf>
    <xf numFmtId="3" fontId="11" fillId="0" borderId="33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>
      <alignment vertical="center" wrapText="1"/>
    </xf>
    <xf numFmtId="1" fontId="21" fillId="0" borderId="0" xfId="0" applyNumberFormat="1" applyFont="1" applyFill="1" applyAlignment="1">
      <alignment/>
    </xf>
    <xf numFmtId="3" fontId="11" fillId="0" borderId="38" xfId="0" applyNumberFormat="1" applyFont="1" applyBorder="1" applyAlignment="1">
      <alignment horizontal="right" vertical="center" wrapText="1"/>
    </xf>
    <xf numFmtId="4" fontId="11" fillId="0" borderId="43" xfId="0" applyNumberFormat="1" applyFont="1" applyBorder="1" applyAlignment="1">
      <alignment horizontal="right" vertical="center" wrapText="1"/>
    </xf>
    <xf numFmtId="184" fontId="5" fillId="0" borderId="3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三公经费统计表" xfId="63"/>
    <cellStyle name="常规 16" xfId="64"/>
    <cellStyle name="常规 2 1" xfId="65"/>
    <cellStyle name="常规 2" xfId="66"/>
    <cellStyle name="常规 4" xfId="67"/>
    <cellStyle name="样式 1" xfId="68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tabSelected="1" workbookViewId="0" topLeftCell="A1">
      <selection activeCell="A3" sqref="A3"/>
    </sheetView>
  </sheetViews>
  <sheetFormatPr defaultColWidth="8.66015625" defaultRowHeight="20.25" customHeight="1"/>
  <cols>
    <col min="1" max="4" width="36.5" style="0" customWidth="1"/>
    <col min="5" max="5" width="11.5" style="0" bestFit="1" customWidth="1"/>
  </cols>
  <sheetData>
    <row r="1" spans="1:31" ht="20.25" customHeight="1">
      <c r="A1" s="300" t="s">
        <v>0</v>
      </c>
      <c r="B1" s="301"/>
      <c r="C1" s="301"/>
      <c r="D1" s="155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</row>
    <row r="2" spans="1:31" ht="20.25" customHeight="1">
      <c r="A2" s="115" t="s">
        <v>1</v>
      </c>
      <c r="B2" s="115"/>
      <c r="C2" s="115"/>
      <c r="D2" s="115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1" ht="20.25" customHeight="1">
      <c r="A3" s="302" t="s">
        <v>2</v>
      </c>
      <c r="B3" s="303"/>
      <c r="C3" s="153"/>
      <c r="D3" s="155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</row>
    <row r="4" spans="1:31" ht="15" customHeight="1">
      <c r="A4" s="304" t="s">
        <v>3</v>
      </c>
      <c r="B4" s="305"/>
      <c r="C4" s="304" t="s">
        <v>4</v>
      </c>
      <c r="D4" s="305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</row>
    <row r="5" spans="1:31" ht="15" customHeight="1">
      <c r="A5" s="307" t="s">
        <v>5</v>
      </c>
      <c r="B5" s="308" t="s">
        <v>6</v>
      </c>
      <c r="C5" s="307" t="s">
        <v>5</v>
      </c>
      <c r="D5" s="309" t="s">
        <v>6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</row>
    <row r="6" spans="1:31" ht="15" customHeight="1">
      <c r="A6" s="311" t="s">
        <v>7</v>
      </c>
      <c r="B6" s="312">
        <v>285106892.22</v>
      </c>
      <c r="C6" s="339" t="s">
        <v>8</v>
      </c>
      <c r="D6" s="312">
        <v>48063170.79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</row>
    <row r="7" spans="1:31" ht="15" customHeight="1">
      <c r="A7" s="311" t="s">
        <v>9</v>
      </c>
      <c r="B7" s="312">
        <v>1635396127.81</v>
      </c>
      <c r="C7" s="339" t="s">
        <v>10</v>
      </c>
      <c r="D7" s="312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</row>
    <row r="8" spans="1:31" ht="15" customHeight="1">
      <c r="A8" s="311" t="s">
        <v>11</v>
      </c>
      <c r="B8" s="312"/>
      <c r="C8" s="339" t="s">
        <v>12</v>
      </c>
      <c r="D8" s="312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</row>
    <row r="9" spans="1:31" ht="15" customHeight="1">
      <c r="A9" s="311" t="s">
        <v>13</v>
      </c>
      <c r="B9" s="312"/>
      <c r="C9" s="339" t="s">
        <v>14</v>
      </c>
      <c r="D9" s="312">
        <v>1430000</v>
      </c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</row>
    <row r="10" spans="1:31" ht="15" customHeight="1">
      <c r="A10" s="311" t="s">
        <v>15</v>
      </c>
      <c r="B10" s="312"/>
      <c r="C10" s="339" t="s">
        <v>16</v>
      </c>
      <c r="D10" s="312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</row>
    <row r="11" spans="1:31" ht="15" customHeight="1">
      <c r="A11" s="311" t="s">
        <v>17</v>
      </c>
      <c r="B11" s="312"/>
      <c r="C11" s="339" t="s">
        <v>18</v>
      </c>
      <c r="D11" s="312">
        <v>10926000</v>
      </c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</row>
    <row r="12" spans="1:31" ht="15" customHeight="1">
      <c r="A12" s="311"/>
      <c r="B12" s="386"/>
      <c r="C12" s="339" t="s">
        <v>19</v>
      </c>
      <c r="D12" s="312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</row>
    <row r="13" spans="1:31" ht="15" customHeight="1">
      <c r="A13" s="321"/>
      <c r="B13" s="386"/>
      <c r="C13" s="339" t="s">
        <v>20</v>
      </c>
      <c r="D13" s="312">
        <v>1373428.56</v>
      </c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</row>
    <row r="14" spans="1:31" ht="15" customHeight="1">
      <c r="A14" s="321"/>
      <c r="B14" s="386"/>
      <c r="C14" s="339" t="s">
        <v>21</v>
      </c>
      <c r="D14" s="312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</row>
    <row r="15" spans="1:31" ht="15" customHeight="1">
      <c r="A15" s="321"/>
      <c r="B15" s="323"/>
      <c r="C15" s="339" t="s">
        <v>22</v>
      </c>
      <c r="D15" s="312">
        <v>370567.87</v>
      </c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</row>
    <row r="16" spans="1:31" ht="15" customHeight="1">
      <c r="A16" s="321"/>
      <c r="B16" s="324"/>
      <c r="C16" s="339" t="s">
        <v>23</v>
      </c>
      <c r="D16" s="312">
        <v>3444300</v>
      </c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</row>
    <row r="17" spans="1:31" ht="15" customHeight="1">
      <c r="A17" s="321"/>
      <c r="B17" s="324"/>
      <c r="C17" s="339" t="s">
        <v>24</v>
      </c>
      <c r="D17" s="312">
        <v>1750744127.81</v>
      </c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</row>
    <row r="18" spans="1:31" ht="15" customHeight="1">
      <c r="A18" s="321"/>
      <c r="B18" s="324"/>
      <c r="C18" s="339" t="s">
        <v>25</v>
      </c>
      <c r="D18" s="312">
        <v>459000</v>
      </c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</row>
    <row r="19" spans="1:31" ht="15" customHeight="1">
      <c r="A19" s="321"/>
      <c r="B19" s="324"/>
      <c r="C19" s="339" t="s">
        <v>26</v>
      </c>
      <c r="D19" s="312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</row>
    <row r="20" spans="1:31" ht="15" customHeight="1">
      <c r="A20" s="321"/>
      <c r="B20" s="324"/>
      <c r="C20" s="339" t="s">
        <v>27</v>
      </c>
      <c r="D20" s="312">
        <v>9163321</v>
      </c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</row>
    <row r="21" spans="1:31" ht="15" customHeight="1">
      <c r="A21" s="321"/>
      <c r="B21" s="324"/>
      <c r="C21" s="339" t="s">
        <v>28</v>
      </c>
      <c r="D21" s="312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</row>
    <row r="22" spans="1:31" ht="15" customHeight="1">
      <c r="A22" s="321"/>
      <c r="B22" s="324"/>
      <c r="C22" s="339" t="s">
        <v>29</v>
      </c>
      <c r="D22" s="312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</row>
    <row r="23" spans="1:31" ht="15" customHeight="1">
      <c r="A23" s="321"/>
      <c r="B23" s="324"/>
      <c r="C23" s="339" t="s">
        <v>30</v>
      </c>
      <c r="D23" s="312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</row>
    <row r="24" spans="1:31" ht="15" customHeight="1">
      <c r="A24" s="321"/>
      <c r="B24" s="324"/>
      <c r="C24" s="339" t="s">
        <v>31</v>
      </c>
      <c r="D24" s="312">
        <v>38000</v>
      </c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</row>
    <row r="25" spans="1:31" ht="15" customHeight="1">
      <c r="A25" s="321"/>
      <c r="B25" s="324"/>
      <c r="C25" s="339" t="s">
        <v>32</v>
      </c>
      <c r="D25" s="312">
        <v>1321104</v>
      </c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</row>
    <row r="26" spans="1:31" ht="15" customHeight="1">
      <c r="A26" s="311"/>
      <c r="B26" s="324"/>
      <c r="C26" s="339" t="s">
        <v>33</v>
      </c>
      <c r="D26" s="312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</row>
    <row r="27" spans="1:31" ht="15" customHeight="1">
      <c r="A27" s="311"/>
      <c r="B27" s="324"/>
      <c r="C27" s="339" t="s">
        <v>34</v>
      </c>
      <c r="D27" s="312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</row>
    <row r="28" spans="1:31" ht="15" customHeight="1">
      <c r="A28" s="311"/>
      <c r="B28" s="324"/>
      <c r="C28" s="339" t="s">
        <v>35</v>
      </c>
      <c r="D28" s="312">
        <v>150000</v>
      </c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</row>
    <row r="29" spans="1:31" ht="15" customHeight="1">
      <c r="A29" s="311"/>
      <c r="B29" s="324"/>
      <c r="C29" s="339" t="s">
        <v>36</v>
      </c>
      <c r="D29" s="312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</row>
    <row r="30" spans="1:31" ht="15" customHeight="1">
      <c r="A30" s="311"/>
      <c r="B30" s="324"/>
      <c r="C30" s="339" t="s">
        <v>37</v>
      </c>
      <c r="D30" s="312">
        <v>60000000</v>
      </c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</row>
    <row r="31" spans="1:31" ht="15" customHeight="1">
      <c r="A31" s="311"/>
      <c r="B31" s="324"/>
      <c r="C31" s="339" t="s">
        <v>38</v>
      </c>
      <c r="D31" s="312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</row>
    <row r="32" spans="1:31" ht="15" customHeight="1">
      <c r="A32" s="311"/>
      <c r="B32" s="324"/>
      <c r="C32" s="339" t="s">
        <v>39</v>
      </c>
      <c r="D32" s="312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</row>
    <row r="33" spans="1:31" ht="15" customHeight="1">
      <c r="A33" s="311"/>
      <c r="B33" s="324"/>
      <c r="C33" s="339" t="s">
        <v>40</v>
      </c>
      <c r="D33" s="312">
        <v>32484000</v>
      </c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</row>
    <row r="34" spans="1:31" ht="15" customHeight="1">
      <c r="A34" s="311"/>
      <c r="B34" s="324"/>
      <c r="C34" s="339" t="s">
        <v>41</v>
      </c>
      <c r="D34" s="315">
        <v>536000</v>
      </c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</row>
    <row r="35" spans="1:31" ht="15" customHeight="1">
      <c r="A35" s="311"/>
      <c r="B35" s="324"/>
      <c r="C35" s="339" t="s">
        <v>42</v>
      </c>
      <c r="D35" s="315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</row>
    <row r="36" spans="1:31" ht="15" customHeight="1">
      <c r="A36" s="311"/>
      <c r="B36" s="324"/>
      <c r="C36" s="339"/>
      <c r="D36" s="315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</row>
    <row r="37" spans="1:31" ht="15" customHeight="1">
      <c r="A37" s="327" t="s">
        <v>43</v>
      </c>
      <c r="B37" s="387">
        <f>SUM(B6:B33)</f>
        <v>1920503020.03</v>
      </c>
      <c r="C37" s="344" t="s">
        <v>44</v>
      </c>
      <c r="D37" s="315">
        <f>SUM(D6:D35)</f>
        <v>1920503020.03</v>
      </c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</row>
    <row r="38" spans="1:31" ht="15" customHeight="1">
      <c r="A38" s="311" t="s">
        <v>45</v>
      </c>
      <c r="B38" s="318"/>
      <c r="C38" s="339" t="s">
        <v>46</v>
      </c>
      <c r="D38" s="312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</row>
    <row r="39" spans="1:31" ht="15" customHeight="1">
      <c r="A39" s="311" t="s">
        <v>47</v>
      </c>
      <c r="B39" s="318"/>
      <c r="C39" s="339" t="s">
        <v>48</v>
      </c>
      <c r="D39" s="312"/>
      <c r="E39" s="351"/>
      <c r="F39" s="351"/>
      <c r="G39" s="388" t="s">
        <v>49</v>
      </c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</row>
    <row r="40" spans="1:31" ht="15" customHeight="1">
      <c r="A40" s="311"/>
      <c r="B40" s="324"/>
      <c r="C40" s="339" t="s">
        <v>50</v>
      </c>
      <c r="D40" s="312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</row>
    <row r="41" spans="1:31" ht="15" customHeight="1">
      <c r="A41" s="311"/>
      <c r="B41" s="389"/>
      <c r="C41" s="339"/>
      <c r="D41" s="315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</row>
    <row r="42" spans="1:31" ht="15" customHeight="1">
      <c r="A42" s="327" t="s">
        <v>51</v>
      </c>
      <c r="B42" s="390">
        <f>SUM(B37:B39)</f>
        <v>1920503020.03</v>
      </c>
      <c r="C42" s="344" t="s">
        <v>52</v>
      </c>
      <c r="D42" s="315">
        <f>D37</f>
        <v>1920503020.03</v>
      </c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</row>
    <row r="43" spans="1:31" ht="20.25" customHeight="1">
      <c r="A43" s="348"/>
      <c r="B43" s="391"/>
      <c r="C43" s="350"/>
      <c r="D43" s="392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</row>
    <row r="44" ht="11.25">
      <c r="B44" s="14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N9" sqref="N9"/>
    </sheetView>
  </sheetViews>
  <sheetFormatPr defaultColWidth="9.16015625" defaultRowHeight="12.75" customHeight="1"/>
  <cols>
    <col min="1" max="1" width="5.66015625" style="0" customWidth="1"/>
    <col min="2" max="3" width="5.66015625" style="184" customWidth="1"/>
    <col min="4" max="4" width="17" style="0" customWidth="1"/>
    <col min="5" max="5" width="70.83203125" style="0" customWidth="1"/>
    <col min="6" max="7" width="18.16015625" style="0" customWidth="1"/>
    <col min="8" max="8" width="18.16015625" style="185" customWidth="1"/>
    <col min="9" max="245" width="10.66015625" style="0" customWidth="1"/>
  </cols>
  <sheetData>
    <row r="1" spans="1:245" ht="19.5" customHeight="1">
      <c r="A1" s="112" t="s">
        <v>474</v>
      </c>
      <c r="B1" s="112"/>
      <c r="C1" s="112"/>
      <c r="D1" s="113"/>
      <c r="E1" s="113"/>
      <c r="F1" s="113"/>
      <c r="G1" s="113"/>
      <c r="H1" s="18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</row>
    <row r="2" spans="1:245" ht="19.5" customHeight="1">
      <c r="A2" s="115" t="s">
        <v>475</v>
      </c>
      <c r="B2" s="115"/>
      <c r="C2" s="115"/>
      <c r="D2" s="115"/>
      <c r="E2" s="115"/>
      <c r="F2" s="115"/>
      <c r="G2" s="115"/>
      <c r="H2" s="115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</row>
    <row r="3" spans="1:245" ht="19.5" customHeight="1">
      <c r="A3" s="116" t="s">
        <v>55</v>
      </c>
      <c r="B3" s="187"/>
      <c r="C3" s="187" t="s">
        <v>56</v>
      </c>
      <c r="D3" s="117"/>
      <c r="E3" s="117"/>
      <c r="F3" s="118"/>
      <c r="G3" s="118"/>
      <c r="H3" s="188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</row>
    <row r="4" spans="1:245" ht="19.5" customHeight="1">
      <c r="A4" s="189" t="s">
        <v>57</v>
      </c>
      <c r="B4" s="189"/>
      <c r="C4" s="189"/>
      <c r="D4" s="189"/>
      <c r="E4" s="189"/>
      <c r="F4" s="124" t="s">
        <v>476</v>
      </c>
      <c r="G4" s="124"/>
      <c r="H4" s="124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</row>
    <row r="5" spans="1:245" ht="19.5" customHeight="1">
      <c r="A5" s="189" t="s">
        <v>66</v>
      </c>
      <c r="B5" s="189"/>
      <c r="C5" s="189"/>
      <c r="D5" s="190" t="s">
        <v>67</v>
      </c>
      <c r="E5" s="127" t="s">
        <v>163</v>
      </c>
      <c r="F5" s="127" t="s">
        <v>58</v>
      </c>
      <c r="G5" s="127" t="s">
        <v>159</v>
      </c>
      <c r="H5" s="191" t="s">
        <v>160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</row>
    <row r="6" spans="1:245" ht="19.5" customHeight="1">
      <c r="A6" s="192" t="s">
        <v>79</v>
      </c>
      <c r="B6" s="193" t="s">
        <v>80</v>
      </c>
      <c r="C6" s="193" t="s">
        <v>81</v>
      </c>
      <c r="D6" s="190"/>
      <c r="E6" s="127"/>
      <c r="F6" s="127"/>
      <c r="G6" s="127"/>
      <c r="H6" s="191"/>
      <c r="I6" s="151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</row>
    <row r="7" spans="1:245" ht="19.5" customHeight="1">
      <c r="A7" s="194"/>
      <c r="B7" s="194"/>
      <c r="C7" s="194"/>
      <c r="D7" s="52"/>
      <c r="E7" s="195"/>
      <c r="F7" s="196">
        <f>G7+H7</f>
        <v>1635396127.81</v>
      </c>
      <c r="G7" s="196"/>
      <c r="H7" s="197">
        <f>SUM(H8:H20)</f>
        <v>1635396127.81</v>
      </c>
      <c r="I7" s="151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</row>
    <row r="8" spans="1:245" ht="19.5" customHeight="1">
      <c r="A8" s="198">
        <v>212</v>
      </c>
      <c r="B8" s="199" t="s">
        <v>439</v>
      </c>
      <c r="C8" s="199" t="s">
        <v>321</v>
      </c>
      <c r="D8" s="52">
        <v>647501</v>
      </c>
      <c r="E8" s="200" t="s">
        <v>123</v>
      </c>
      <c r="F8" s="196">
        <f aca="true" t="shared" si="0" ref="F8:F19">G8+H8</f>
        <v>876220000</v>
      </c>
      <c r="G8" s="200"/>
      <c r="H8" s="201">
        <v>876220000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</row>
    <row r="9" spans="1:245" ht="19.5" customHeight="1">
      <c r="A9" s="202">
        <v>212</v>
      </c>
      <c r="B9" s="194" t="s">
        <v>477</v>
      </c>
      <c r="C9" s="194" t="s">
        <v>389</v>
      </c>
      <c r="D9" s="52">
        <v>647501</v>
      </c>
      <c r="E9" s="200" t="s">
        <v>124</v>
      </c>
      <c r="F9" s="196">
        <f t="shared" si="0"/>
        <v>26491500</v>
      </c>
      <c r="G9" s="203"/>
      <c r="H9" s="204">
        <v>26491500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</row>
    <row r="10" spans="1:245" ht="19.5" customHeight="1">
      <c r="A10" s="202">
        <v>212</v>
      </c>
      <c r="B10" s="194" t="s">
        <v>477</v>
      </c>
      <c r="C10" s="194" t="s">
        <v>408</v>
      </c>
      <c r="D10" s="52">
        <v>647501</v>
      </c>
      <c r="E10" s="200" t="s">
        <v>478</v>
      </c>
      <c r="F10" s="196">
        <f t="shared" si="0"/>
        <v>345850000</v>
      </c>
      <c r="G10" s="202"/>
      <c r="H10" s="204">
        <v>345850000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</row>
    <row r="11" spans="1:245" ht="19.5" customHeight="1">
      <c r="A11" s="202">
        <v>212</v>
      </c>
      <c r="B11" s="194" t="s">
        <v>122</v>
      </c>
      <c r="C11" s="194" t="s">
        <v>126</v>
      </c>
      <c r="D11" s="52">
        <v>647501</v>
      </c>
      <c r="E11" s="200" t="s">
        <v>127</v>
      </c>
      <c r="F11" s="196">
        <f t="shared" si="0"/>
        <v>868825.33</v>
      </c>
      <c r="G11" s="202"/>
      <c r="H11" s="204">
        <v>868825.33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</row>
    <row r="12" spans="1:245" ht="19.5" customHeight="1">
      <c r="A12" s="202">
        <v>212</v>
      </c>
      <c r="B12" s="194" t="s">
        <v>94</v>
      </c>
      <c r="C12" s="194" t="s">
        <v>315</v>
      </c>
      <c r="D12" s="52">
        <v>647501</v>
      </c>
      <c r="E12" s="203" t="s">
        <v>128</v>
      </c>
      <c r="F12" s="196">
        <f t="shared" si="0"/>
        <v>43205802.48</v>
      </c>
      <c r="G12" s="203"/>
      <c r="H12" s="204">
        <v>43205802.48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</row>
    <row r="13" spans="1:245" ht="19.5" customHeight="1">
      <c r="A13" s="52">
        <v>212</v>
      </c>
      <c r="B13" s="205" t="s">
        <v>420</v>
      </c>
      <c r="C13" s="205" t="s">
        <v>324</v>
      </c>
      <c r="D13" s="52">
        <v>647501</v>
      </c>
      <c r="E13" s="203" t="s">
        <v>129</v>
      </c>
      <c r="F13" s="196">
        <f t="shared" si="0"/>
        <v>740000</v>
      </c>
      <c r="G13" s="203"/>
      <c r="H13" s="204">
        <v>740000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</row>
    <row r="14" spans="1:245" ht="19.5" customHeight="1">
      <c r="A14" s="202">
        <v>212</v>
      </c>
      <c r="B14" s="194" t="s">
        <v>479</v>
      </c>
      <c r="C14" s="194" t="s">
        <v>403</v>
      </c>
      <c r="D14" s="52">
        <v>647501</v>
      </c>
      <c r="E14" s="202" t="s">
        <v>130</v>
      </c>
      <c r="F14" s="196">
        <f t="shared" si="0"/>
        <v>249000000</v>
      </c>
      <c r="G14" s="202"/>
      <c r="H14" s="204">
        <v>249000000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</row>
    <row r="15" spans="1:245" ht="19.5" customHeight="1">
      <c r="A15" s="202">
        <v>229</v>
      </c>
      <c r="B15" s="194" t="s">
        <v>388</v>
      </c>
      <c r="C15" s="194" t="s">
        <v>389</v>
      </c>
      <c r="D15" s="52">
        <v>647501</v>
      </c>
      <c r="E15" s="203" t="s">
        <v>144</v>
      </c>
      <c r="F15" s="196">
        <f t="shared" si="0"/>
        <v>60000000</v>
      </c>
      <c r="G15" s="203"/>
      <c r="H15" s="204">
        <v>60000000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</row>
    <row r="16" spans="1:245" ht="19.5" customHeight="1">
      <c r="A16" s="206">
        <v>232</v>
      </c>
      <c r="B16" s="194" t="s">
        <v>388</v>
      </c>
      <c r="C16" s="194" t="s">
        <v>480</v>
      </c>
      <c r="D16" s="52">
        <v>647501</v>
      </c>
      <c r="E16" s="203" t="s">
        <v>147</v>
      </c>
      <c r="F16" s="196">
        <f t="shared" si="0"/>
        <v>14884000</v>
      </c>
      <c r="G16" s="203"/>
      <c r="H16" s="204">
        <v>14884000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</row>
    <row r="17" spans="1:245" ht="19.5" customHeight="1">
      <c r="A17" s="206">
        <v>232</v>
      </c>
      <c r="B17" s="207" t="s">
        <v>388</v>
      </c>
      <c r="C17" s="194" t="s">
        <v>481</v>
      </c>
      <c r="D17" s="52">
        <v>647501</v>
      </c>
      <c r="E17" s="203" t="s">
        <v>149</v>
      </c>
      <c r="F17" s="196">
        <f t="shared" si="0"/>
        <v>17600000</v>
      </c>
      <c r="G17" s="206"/>
      <c r="H17" s="204">
        <v>17600000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</row>
    <row r="18" spans="1:245" ht="19.5" customHeight="1">
      <c r="A18" s="206">
        <v>233</v>
      </c>
      <c r="B18" s="207" t="s">
        <v>388</v>
      </c>
      <c r="C18" s="194" t="s">
        <v>480</v>
      </c>
      <c r="D18" s="52">
        <v>647501</v>
      </c>
      <c r="E18" s="203" t="s">
        <v>482</v>
      </c>
      <c r="F18" s="196">
        <f t="shared" si="0"/>
        <v>212000</v>
      </c>
      <c r="G18" s="203"/>
      <c r="H18" s="204">
        <v>212000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</row>
    <row r="19" spans="1:245" ht="19.5" customHeight="1">
      <c r="A19" s="202">
        <v>233</v>
      </c>
      <c r="B19" s="207" t="s">
        <v>388</v>
      </c>
      <c r="C19" s="194" t="s">
        <v>481</v>
      </c>
      <c r="D19" s="52">
        <v>647501</v>
      </c>
      <c r="E19" s="203" t="s">
        <v>152</v>
      </c>
      <c r="F19" s="196">
        <f t="shared" si="0"/>
        <v>324000</v>
      </c>
      <c r="G19" s="203"/>
      <c r="H19" s="204">
        <v>324000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</row>
    <row r="20" spans="1:245" ht="19.5" customHeight="1">
      <c r="A20" s="143"/>
      <c r="B20" s="208"/>
      <c r="C20" s="208"/>
      <c r="D20" s="142"/>
      <c r="E20" s="142"/>
      <c r="F20" s="142"/>
      <c r="G20" s="142"/>
      <c r="H20" s="209"/>
      <c r="I20" s="143"/>
      <c r="J20" s="141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</row>
    <row r="21" spans="1:245" ht="19.5" customHeight="1">
      <c r="A21" s="143"/>
      <c r="B21" s="208"/>
      <c r="C21" s="208"/>
      <c r="D21" s="142"/>
      <c r="E21" s="142"/>
      <c r="F21" s="142"/>
      <c r="G21" s="142"/>
      <c r="H21" s="209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</row>
    <row r="22" spans="1:245" ht="19.5" customHeight="1">
      <c r="A22" s="143"/>
      <c r="B22" s="208"/>
      <c r="C22" s="208"/>
      <c r="D22" s="143"/>
      <c r="E22" s="143"/>
      <c r="F22" s="143"/>
      <c r="G22" s="143"/>
      <c r="H22" s="209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</row>
    <row r="23" spans="1:245" ht="19.5" customHeight="1">
      <c r="A23" s="143"/>
      <c r="B23" s="208"/>
      <c r="C23" s="208"/>
      <c r="D23" s="142"/>
      <c r="E23" s="142"/>
      <c r="F23" s="142"/>
      <c r="G23" s="142"/>
      <c r="H23" s="209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</row>
    <row r="24" spans="1:245" ht="19.5" customHeight="1">
      <c r="A24" s="143"/>
      <c r="B24" s="208"/>
      <c r="C24" s="208"/>
      <c r="D24" s="142"/>
      <c r="E24" s="142"/>
      <c r="F24" s="142"/>
      <c r="G24" s="142"/>
      <c r="H24" s="209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</row>
    <row r="25" spans="1:245" ht="19.5" customHeight="1">
      <c r="A25" s="143"/>
      <c r="B25" s="208"/>
      <c r="C25" s="208"/>
      <c r="D25" s="143"/>
      <c r="E25" s="143"/>
      <c r="F25" s="143"/>
      <c r="G25" s="143"/>
      <c r="H25" s="209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</row>
    <row r="26" spans="1:245" ht="19.5" customHeight="1">
      <c r="A26" s="143"/>
      <c r="B26" s="208"/>
      <c r="C26" s="208"/>
      <c r="D26" s="142"/>
      <c r="E26" s="142"/>
      <c r="F26" s="142"/>
      <c r="G26" s="142"/>
      <c r="H26" s="209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</row>
    <row r="27" spans="1:245" ht="19.5" customHeight="1">
      <c r="A27" s="143"/>
      <c r="B27" s="208"/>
      <c r="C27" s="208"/>
      <c r="D27" s="142"/>
      <c r="E27" s="142"/>
      <c r="F27" s="142"/>
      <c r="G27" s="142"/>
      <c r="H27" s="209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</row>
    <row r="28" spans="1:245" ht="19.5" customHeight="1">
      <c r="A28" s="143"/>
      <c r="B28" s="208"/>
      <c r="C28" s="208"/>
      <c r="D28" s="143"/>
      <c r="E28" s="143"/>
      <c r="F28" s="143"/>
      <c r="G28" s="143"/>
      <c r="H28" s="209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</row>
    <row r="29" spans="1:245" ht="19.5" customHeight="1">
      <c r="A29" s="143"/>
      <c r="B29" s="208"/>
      <c r="C29" s="208"/>
      <c r="D29" s="142"/>
      <c r="E29" s="142"/>
      <c r="F29" s="142"/>
      <c r="G29" s="142"/>
      <c r="H29" s="209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</row>
    <row r="30" spans="1:245" ht="19.5" customHeight="1">
      <c r="A30" s="143"/>
      <c r="B30" s="208"/>
      <c r="C30" s="208"/>
      <c r="D30" s="142"/>
      <c r="E30" s="142"/>
      <c r="F30" s="142"/>
      <c r="G30" s="142"/>
      <c r="H30" s="209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</row>
    <row r="31" spans="1:245" ht="19.5" customHeight="1">
      <c r="A31" s="143"/>
      <c r="B31" s="208"/>
      <c r="C31" s="208"/>
      <c r="D31" s="143"/>
      <c r="E31" s="143"/>
      <c r="F31" s="143"/>
      <c r="G31" s="143"/>
      <c r="H31" s="209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</row>
    <row r="32" spans="1:245" ht="19.5" customHeight="1">
      <c r="A32" s="143"/>
      <c r="B32" s="208"/>
      <c r="C32" s="208"/>
      <c r="D32" s="143"/>
      <c r="E32" s="144"/>
      <c r="F32" s="144"/>
      <c r="G32" s="144"/>
      <c r="H32" s="209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</row>
    <row r="33" spans="1:245" ht="19.5" customHeight="1">
      <c r="A33" s="143"/>
      <c r="B33" s="208"/>
      <c r="C33" s="208"/>
      <c r="D33" s="143"/>
      <c r="E33" s="144"/>
      <c r="F33" s="144"/>
      <c r="G33" s="144"/>
      <c r="H33" s="209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</row>
    <row r="34" spans="1:245" ht="19.5" customHeight="1">
      <c r="A34" s="143"/>
      <c r="B34" s="208"/>
      <c r="C34" s="208"/>
      <c r="D34" s="143"/>
      <c r="E34" s="143"/>
      <c r="F34" s="143"/>
      <c r="G34" s="143"/>
      <c r="H34" s="209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</row>
    <row r="35" spans="1:245" ht="19.5" customHeight="1">
      <c r="A35" s="143"/>
      <c r="B35" s="208"/>
      <c r="C35" s="208"/>
      <c r="D35" s="143"/>
      <c r="E35" s="145"/>
      <c r="F35" s="145"/>
      <c r="G35" s="145"/>
      <c r="H35" s="209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</row>
    <row r="36" spans="1:245" ht="19.5" customHeight="1">
      <c r="A36" s="146"/>
      <c r="B36" s="210"/>
      <c r="C36" s="210"/>
      <c r="D36" s="146"/>
      <c r="E36" s="147"/>
      <c r="F36" s="147"/>
      <c r="G36" s="147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</row>
    <row r="37" spans="1:245" ht="19.5" customHeight="1">
      <c r="A37" s="148"/>
      <c r="B37" s="211"/>
      <c r="C37" s="211"/>
      <c r="D37" s="148"/>
      <c r="E37" s="148"/>
      <c r="F37" s="148"/>
      <c r="G37" s="148"/>
      <c r="H37" s="212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</row>
    <row r="38" spans="1:245" ht="19.5" customHeight="1">
      <c r="A38" s="146"/>
      <c r="B38" s="210"/>
      <c r="C38" s="210"/>
      <c r="D38" s="146"/>
      <c r="E38" s="146"/>
      <c r="F38" s="146"/>
      <c r="G38" s="146"/>
      <c r="H38" s="212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  <c r="IJ38" s="150"/>
      <c r="IK38" s="150"/>
    </row>
    <row r="39" spans="1:245" ht="19.5" customHeight="1">
      <c r="A39" s="150"/>
      <c r="B39" s="213"/>
      <c r="C39" s="213"/>
      <c r="D39" s="150"/>
      <c r="E39" s="150"/>
      <c r="F39" s="146"/>
      <c r="G39" s="146"/>
      <c r="H39" s="212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50"/>
      <c r="IJ39" s="150"/>
      <c r="IK39" s="150"/>
    </row>
    <row r="40" spans="1:245" ht="19.5" customHeight="1">
      <c r="A40" s="150"/>
      <c r="B40" s="213"/>
      <c r="C40" s="213"/>
      <c r="D40" s="150"/>
      <c r="E40" s="150"/>
      <c r="F40" s="146"/>
      <c r="G40" s="146"/>
      <c r="H40" s="212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  <c r="IJ40" s="150"/>
      <c r="IK40" s="150"/>
    </row>
    <row r="41" spans="1:245" ht="19.5" customHeight="1">
      <c r="A41" s="150"/>
      <c r="B41" s="213"/>
      <c r="C41" s="213"/>
      <c r="D41" s="150"/>
      <c r="E41" s="150"/>
      <c r="F41" s="146"/>
      <c r="G41" s="146"/>
      <c r="H41" s="212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</row>
    <row r="42" spans="1:245" ht="19.5" customHeight="1">
      <c r="A42" s="150"/>
      <c r="B42" s="213"/>
      <c r="C42" s="213"/>
      <c r="D42" s="150"/>
      <c r="E42" s="150"/>
      <c r="F42" s="146"/>
      <c r="G42" s="146"/>
      <c r="H42" s="212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</row>
    <row r="43" spans="1:245" ht="19.5" customHeight="1">
      <c r="A43" s="150"/>
      <c r="B43" s="213"/>
      <c r="C43" s="213"/>
      <c r="D43" s="150"/>
      <c r="E43" s="150"/>
      <c r="F43" s="146"/>
      <c r="G43" s="146"/>
      <c r="H43" s="212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</row>
    <row r="44" spans="1:245" ht="19.5" customHeight="1">
      <c r="A44" s="150"/>
      <c r="B44" s="213"/>
      <c r="C44" s="213"/>
      <c r="D44" s="150"/>
      <c r="E44" s="150"/>
      <c r="F44" s="146"/>
      <c r="G44" s="146"/>
      <c r="H44" s="212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</row>
    <row r="45" spans="1:245" ht="19.5" customHeight="1">
      <c r="A45" s="150"/>
      <c r="B45" s="213"/>
      <c r="C45" s="213"/>
      <c r="D45" s="150"/>
      <c r="E45" s="150"/>
      <c r="F45" s="146"/>
      <c r="G45" s="146"/>
      <c r="H45" s="212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50"/>
      <c r="IJ45" s="150"/>
      <c r="IK45" s="150"/>
    </row>
    <row r="46" spans="1:245" ht="19.5" customHeight="1">
      <c r="A46" s="150"/>
      <c r="B46" s="213"/>
      <c r="C46" s="213"/>
      <c r="D46" s="150"/>
      <c r="E46" s="150"/>
      <c r="F46" s="146"/>
      <c r="G46" s="146"/>
      <c r="H46" s="212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  <c r="IF46" s="150"/>
      <c r="IG46" s="150"/>
      <c r="IH46" s="150"/>
      <c r="II46" s="150"/>
      <c r="IJ46" s="150"/>
      <c r="IK46" s="150"/>
    </row>
    <row r="47" spans="1:245" ht="19.5" customHeight="1">
      <c r="A47" s="150"/>
      <c r="B47" s="213"/>
      <c r="C47" s="213"/>
      <c r="D47" s="150"/>
      <c r="E47" s="150"/>
      <c r="F47" s="146"/>
      <c r="G47" s="146"/>
      <c r="H47" s="212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0"/>
      <c r="IG47" s="150"/>
      <c r="IH47" s="150"/>
      <c r="II47" s="150"/>
      <c r="IJ47" s="150"/>
      <c r="IK47" s="150"/>
    </row>
    <row r="48" spans="1:245" ht="19.5" customHeight="1">
      <c r="A48" s="150"/>
      <c r="B48" s="213"/>
      <c r="C48" s="213"/>
      <c r="D48" s="150"/>
      <c r="E48" s="150"/>
      <c r="F48" s="146"/>
      <c r="G48" s="146"/>
      <c r="H48" s="212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60.16015625" style="0" customWidth="1"/>
    <col min="3" max="8" width="18" style="0" customWidth="1"/>
    <col min="9" max="9" width="8.66015625" style="0" customWidth="1"/>
  </cols>
  <sheetData>
    <row r="1" spans="1:9" ht="19.5" customHeight="1">
      <c r="A1" s="152" t="s">
        <v>483</v>
      </c>
      <c r="B1" s="153"/>
      <c r="C1" s="153"/>
      <c r="D1" s="153"/>
      <c r="E1" s="154"/>
      <c r="F1" s="153"/>
      <c r="G1" s="153"/>
      <c r="H1" s="155"/>
      <c r="I1" s="175"/>
    </row>
    <row r="2" spans="1:9" ht="25.5" customHeight="1">
      <c r="A2" s="115" t="s">
        <v>484</v>
      </c>
      <c r="B2" s="115"/>
      <c r="C2" s="115"/>
      <c r="D2" s="115"/>
      <c r="E2" s="115"/>
      <c r="F2" s="115"/>
      <c r="G2" s="115"/>
      <c r="H2" s="115"/>
      <c r="I2" s="175"/>
    </row>
    <row r="3" spans="1:9" ht="19.5" customHeight="1">
      <c r="A3" s="156" t="s">
        <v>485</v>
      </c>
      <c r="B3" s="157"/>
      <c r="C3" s="157"/>
      <c r="D3" s="157"/>
      <c r="E3" s="157"/>
      <c r="F3" s="157"/>
      <c r="G3" s="157"/>
      <c r="H3" s="119"/>
      <c r="I3" s="175"/>
    </row>
    <row r="4" spans="1:9" ht="19.5" customHeight="1">
      <c r="A4" s="158" t="s">
        <v>468</v>
      </c>
      <c r="B4" s="158" t="s">
        <v>55</v>
      </c>
      <c r="C4" s="124" t="s">
        <v>469</v>
      </c>
      <c r="D4" s="124"/>
      <c r="E4" s="134"/>
      <c r="F4" s="134"/>
      <c r="G4" s="134"/>
      <c r="H4" s="124"/>
      <c r="I4" s="175"/>
    </row>
    <row r="5" spans="1:9" ht="19.5" customHeight="1">
      <c r="A5" s="158"/>
      <c r="B5" s="158"/>
      <c r="C5" s="159" t="s">
        <v>58</v>
      </c>
      <c r="D5" s="126" t="s">
        <v>243</v>
      </c>
      <c r="E5" s="160" t="s">
        <v>470</v>
      </c>
      <c r="F5" s="161"/>
      <c r="G5" s="162"/>
      <c r="H5" s="163" t="s">
        <v>248</v>
      </c>
      <c r="I5" s="175"/>
    </row>
    <row r="6" spans="1:9" ht="33.75" customHeight="1">
      <c r="A6" s="132"/>
      <c r="B6" s="132"/>
      <c r="C6" s="164"/>
      <c r="D6" s="133"/>
      <c r="E6" s="165" t="s">
        <v>74</v>
      </c>
      <c r="F6" s="166" t="s">
        <v>471</v>
      </c>
      <c r="G6" s="167" t="s">
        <v>472</v>
      </c>
      <c r="H6" s="168"/>
      <c r="I6" s="175"/>
    </row>
    <row r="7" spans="1:9" ht="19.5" customHeight="1">
      <c r="A7" s="135"/>
      <c r="B7" s="135"/>
      <c r="C7" s="169"/>
      <c r="D7" s="170"/>
      <c r="E7" s="170"/>
      <c r="F7" s="170"/>
      <c r="G7" s="171"/>
      <c r="H7" s="172"/>
      <c r="I7" s="183"/>
    </row>
    <row r="8" spans="1:9" ht="19.5" customHeight="1">
      <c r="A8" s="173"/>
      <c r="B8" s="173"/>
      <c r="C8" s="173"/>
      <c r="D8" s="173"/>
      <c r="E8" s="174"/>
      <c r="F8" s="173"/>
      <c r="G8" s="173"/>
      <c r="H8" s="175"/>
      <c r="I8" s="175"/>
    </row>
    <row r="9" spans="1:9" ht="19.5" customHeight="1">
      <c r="A9" s="176"/>
      <c r="B9" s="176"/>
      <c r="C9" s="176"/>
      <c r="D9" s="176"/>
      <c r="E9" s="177"/>
      <c r="F9" s="178"/>
      <c r="G9" s="178"/>
      <c r="H9" s="175"/>
      <c r="I9" s="180"/>
    </row>
    <row r="10" spans="1:9" ht="19.5" customHeight="1">
      <c r="A10" s="176"/>
      <c r="B10" s="176"/>
      <c r="C10" s="176"/>
      <c r="D10" s="176"/>
      <c r="E10" s="179"/>
      <c r="F10" s="176"/>
      <c r="G10" s="176"/>
      <c r="H10" s="180"/>
      <c r="I10" s="180"/>
    </row>
    <row r="11" spans="1:9" ht="19.5" customHeight="1">
      <c r="A11" s="176"/>
      <c r="B11" s="176"/>
      <c r="C11" s="176"/>
      <c r="D11" s="176"/>
      <c r="E11" s="179"/>
      <c r="F11" s="176"/>
      <c r="G11" s="176"/>
      <c r="H11" s="180"/>
      <c r="I11" s="180"/>
    </row>
    <row r="12" spans="1:9" ht="19.5" customHeight="1">
      <c r="A12" s="176"/>
      <c r="B12" s="176"/>
      <c r="C12" s="176"/>
      <c r="D12" s="176"/>
      <c r="E12" s="177"/>
      <c r="F12" s="176"/>
      <c r="G12" s="176"/>
      <c r="H12" s="180"/>
      <c r="I12" s="180"/>
    </row>
    <row r="13" spans="1:9" ht="19.5" customHeight="1">
      <c r="A13" s="176"/>
      <c r="B13" s="176"/>
      <c r="C13" s="176"/>
      <c r="D13" s="176"/>
      <c r="E13" s="177"/>
      <c r="F13" s="176"/>
      <c r="G13" s="176"/>
      <c r="H13" s="180"/>
      <c r="I13" s="180"/>
    </row>
    <row r="14" spans="1:9" ht="19.5" customHeight="1">
      <c r="A14" s="176"/>
      <c r="B14" s="176"/>
      <c r="C14" s="176"/>
      <c r="D14" s="176"/>
      <c r="E14" s="179"/>
      <c r="F14" s="176"/>
      <c r="G14" s="176"/>
      <c r="H14" s="180"/>
      <c r="I14" s="180"/>
    </row>
    <row r="15" spans="1:9" ht="19.5" customHeight="1">
      <c r="A15" s="176"/>
      <c r="B15" s="176"/>
      <c r="C15" s="176"/>
      <c r="D15" s="176"/>
      <c r="E15" s="179"/>
      <c r="F15" s="176"/>
      <c r="G15" s="176"/>
      <c r="H15" s="180"/>
      <c r="I15" s="180"/>
    </row>
    <row r="16" spans="1:9" ht="19.5" customHeight="1">
      <c r="A16" s="176"/>
      <c r="B16" s="176"/>
      <c r="C16" s="176"/>
      <c r="D16" s="176"/>
      <c r="E16" s="177"/>
      <c r="F16" s="176"/>
      <c r="G16" s="176"/>
      <c r="H16" s="180"/>
      <c r="I16" s="180"/>
    </row>
    <row r="17" spans="1:9" ht="19.5" customHeight="1">
      <c r="A17" s="176"/>
      <c r="B17" s="176"/>
      <c r="C17" s="176"/>
      <c r="D17" s="176"/>
      <c r="E17" s="177"/>
      <c r="F17" s="176"/>
      <c r="G17" s="176"/>
      <c r="H17" s="180"/>
      <c r="I17" s="180"/>
    </row>
    <row r="18" spans="1:9" ht="19.5" customHeight="1">
      <c r="A18" s="176"/>
      <c r="B18" s="176"/>
      <c r="C18" s="176"/>
      <c r="D18" s="176"/>
      <c r="E18" s="181"/>
      <c r="F18" s="176"/>
      <c r="G18" s="176"/>
      <c r="H18" s="180"/>
      <c r="I18" s="180"/>
    </row>
    <row r="19" spans="1:9" ht="19.5" customHeight="1">
      <c r="A19" s="176"/>
      <c r="B19" s="176"/>
      <c r="C19" s="176"/>
      <c r="D19" s="176"/>
      <c r="E19" s="179"/>
      <c r="F19" s="176"/>
      <c r="G19" s="176"/>
      <c r="H19" s="180"/>
      <c r="I19" s="180"/>
    </row>
    <row r="20" spans="1:9" ht="19.5" customHeight="1">
      <c r="A20" s="179"/>
      <c r="B20" s="179"/>
      <c r="C20" s="179"/>
      <c r="D20" s="179"/>
      <c r="E20" s="179"/>
      <c r="F20" s="176"/>
      <c r="G20" s="176"/>
      <c r="H20" s="180"/>
      <c r="I20" s="180"/>
    </row>
    <row r="21" spans="1:9" ht="19.5" customHeight="1">
      <c r="A21" s="180"/>
      <c r="B21" s="180"/>
      <c r="C21" s="180"/>
      <c r="D21" s="180"/>
      <c r="E21" s="182"/>
      <c r="F21" s="180"/>
      <c r="G21" s="180"/>
      <c r="H21" s="180"/>
      <c r="I21" s="180"/>
    </row>
    <row r="22" spans="1:9" ht="19.5" customHeight="1">
      <c r="A22" s="180"/>
      <c r="B22" s="180"/>
      <c r="C22" s="180"/>
      <c r="D22" s="180"/>
      <c r="E22" s="182"/>
      <c r="F22" s="180"/>
      <c r="G22" s="180"/>
      <c r="H22" s="180"/>
      <c r="I22" s="180"/>
    </row>
    <row r="23" spans="1:9" ht="19.5" customHeight="1">
      <c r="A23" s="180"/>
      <c r="B23" s="180"/>
      <c r="C23" s="180"/>
      <c r="D23" s="180"/>
      <c r="E23" s="182"/>
      <c r="F23" s="180"/>
      <c r="G23" s="180"/>
      <c r="H23" s="180"/>
      <c r="I23" s="180"/>
    </row>
    <row r="24" spans="1:9" ht="19.5" customHeight="1">
      <c r="A24" s="180"/>
      <c r="B24" s="180"/>
      <c r="C24" s="180"/>
      <c r="D24" s="180"/>
      <c r="E24" s="182"/>
      <c r="F24" s="180"/>
      <c r="G24" s="180"/>
      <c r="H24" s="180"/>
      <c r="I24" s="180"/>
    </row>
    <row r="25" spans="1:9" ht="19.5" customHeight="1">
      <c r="A25" s="180"/>
      <c r="B25" s="180"/>
      <c r="C25" s="180"/>
      <c r="D25" s="180"/>
      <c r="E25" s="182"/>
      <c r="F25" s="180"/>
      <c r="G25" s="180"/>
      <c r="H25" s="180"/>
      <c r="I25" s="180"/>
    </row>
    <row r="26" spans="1:9" ht="19.5" customHeight="1">
      <c r="A26" s="180"/>
      <c r="B26" s="180"/>
      <c r="C26" s="180"/>
      <c r="D26" s="180"/>
      <c r="E26" s="182"/>
      <c r="F26" s="180"/>
      <c r="G26" s="180"/>
      <c r="H26" s="180"/>
      <c r="I26" s="180"/>
    </row>
    <row r="27" spans="1:9" ht="19.5" customHeight="1">
      <c r="A27" s="180"/>
      <c r="B27" s="180"/>
      <c r="C27" s="180"/>
      <c r="D27" s="180"/>
      <c r="E27" s="182"/>
      <c r="F27" s="180"/>
      <c r="G27" s="180"/>
      <c r="H27" s="180"/>
      <c r="I27" s="180"/>
    </row>
    <row r="28" spans="1:9" ht="19.5" customHeight="1">
      <c r="A28" s="180"/>
      <c r="B28" s="180"/>
      <c r="C28" s="180"/>
      <c r="D28" s="180"/>
      <c r="E28" s="182"/>
      <c r="F28" s="180"/>
      <c r="G28" s="180"/>
      <c r="H28" s="180"/>
      <c r="I28" s="180"/>
    </row>
    <row r="29" spans="1:9" ht="19.5" customHeight="1">
      <c r="A29" s="180"/>
      <c r="B29" s="180"/>
      <c r="C29" s="180"/>
      <c r="D29" s="180"/>
      <c r="E29" s="182"/>
      <c r="F29" s="180"/>
      <c r="G29" s="180"/>
      <c r="H29" s="180"/>
      <c r="I29" s="180"/>
    </row>
    <row r="30" spans="1:9" ht="19.5" customHeight="1">
      <c r="A30" s="180"/>
      <c r="B30" s="180"/>
      <c r="C30" s="180"/>
      <c r="D30" s="180"/>
      <c r="E30" s="182"/>
      <c r="F30" s="180"/>
      <c r="G30" s="180"/>
      <c r="H30" s="180"/>
      <c r="I30" s="1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G16" sqref="G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112" t="s">
        <v>486</v>
      </c>
      <c r="B1" s="112"/>
      <c r="C1" s="112"/>
      <c r="D1" s="113"/>
      <c r="E1" s="113"/>
      <c r="F1" s="113"/>
      <c r="G1" s="113"/>
      <c r="H1" s="114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</row>
    <row r="2" spans="1:245" ht="19.5" customHeight="1">
      <c r="A2" s="115" t="s">
        <v>487</v>
      </c>
      <c r="B2" s="115"/>
      <c r="C2" s="115"/>
      <c r="D2" s="115"/>
      <c r="E2" s="115"/>
      <c r="F2" s="115"/>
      <c r="G2" s="115"/>
      <c r="H2" s="115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</row>
    <row r="3" spans="1:245" ht="19.5" customHeight="1">
      <c r="A3" s="116" t="s">
        <v>55</v>
      </c>
      <c r="B3" s="117"/>
      <c r="C3" s="117" t="s">
        <v>488</v>
      </c>
      <c r="D3" s="117"/>
      <c r="E3" s="117"/>
      <c r="F3" s="118"/>
      <c r="G3" s="118"/>
      <c r="H3" s="119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</row>
    <row r="4" spans="1:245" ht="19.5" customHeight="1">
      <c r="A4" s="120" t="s">
        <v>57</v>
      </c>
      <c r="B4" s="121"/>
      <c r="C4" s="121"/>
      <c r="D4" s="121"/>
      <c r="E4" s="122"/>
      <c r="F4" s="123" t="s">
        <v>489</v>
      </c>
      <c r="G4" s="124"/>
      <c r="H4" s="124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</row>
    <row r="5" spans="1:245" ht="19.5" customHeight="1">
      <c r="A5" s="120" t="s">
        <v>66</v>
      </c>
      <c r="B5" s="121"/>
      <c r="C5" s="122"/>
      <c r="D5" s="125" t="s">
        <v>67</v>
      </c>
      <c r="E5" s="126" t="s">
        <v>163</v>
      </c>
      <c r="F5" s="127" t="s">
        <v>58</v>
      </c>
      <c r="G5" s="127" t="s">
        <v>159</v>
      </c>
      <c r="H5" s="124" t="s">
        <v>160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</row>
    <row r="6" spans="1:245" ht="19.5" customHeight="1">
      <c r="A6" s="128" t="s">
        <v>79</v>
      </c>
      <c r="B6" s="129" t="s">
        <v>80</v>
      </c>
      <c r="C6" s="130" t="s">
        <v>81</v>
      </c>
      <c r="D6" s="131"/>
      <c r="E6" s="132"/>
      <c r="F6" s="133"/>
      <c r="G6" s="133"/>
      <c r="H6" s="134"/>
      <c r="I6" s="151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</row>
    <row r="7" spans="1:245" ht="19.5" customHeight="1">
      <c r="A7" s="135"/>
      <c r="B7" s="135"/>
      <c r="C7" s="135"/>
      <c r="D7" s="135"/>
      <c r="E7" s="135"/>
      <c r="F7" s="136"/>
      <c r="G7" s="137"/>
      <c r="H7" s="138"/>
      <c r="I7" s="151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</row>
    <row r="8" spans="1:245" ht="19.5" customHeight="1">
      <c r="A8" s="139"/>
      <c r="B8" s="139"/>
      <c r="C8" s="139"/>
      <c r="D8" s="140"/>
      <c r="E8" s="140"/>
      <c r="F8" s="140"/>
      <c r="G8" s="140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</row>
    <row r="9" spans="1:245" ht="19.5" customHeight="1">
      <c r="A9" s="141"/>
      <c r="B9" s="141"/>
      <c r="C9" s="141"/>
      <c r="D9" s="142"/>
      <c r="E9" s="142"/>
      <c r="F9" s="142"/>
      <c r="G9" s="142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</row>
    <row r="10" spans="1:245" ht="19.5" customHeight="1">
      <c r="A10" s="141"/>
      <c r="B10" s="141"/>
      <c r="C10" s="141"/>
      <c r="D10" s="141"/>
      <c r="E10" s="141"/>
      <c r="F10" s="141"/>
      <c r="G10" s="141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</row>
    <row r="11" spans="1:245" ht="19.5" customHeight="1">
      <c r="A11" s="141"/>
      <c r="B11" s="141"/>
      <c r="C11" s="141"/>
      <c r="D11" s="142"/>
      <c r="E11" s="142"/>
      <c r="F11" s="142"/>
      <c r="G11" s="142"/>
      <c r="H11" s="142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</row>
    <row r="12" spans="1:245" ht="19.5" customHeight="1">
      <c r="A12" s="141"/>
      <c r="B12" s="141"/>
      <c r="C12" s="141"/>
      <c r="D12" s="142"/>
      <c r="E12" s="142"/>
      <c r="F12" s="142"/>
      <c r="G12" s="142"/>
      <c r="H12" s="142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</row>
    <row r="13" spans="1:245" ht="19.5" customHeight="1">
      <c r="A13" s="141"/>
      <c r="B13" s="141"/>
      <c r="C13" s="141"/>
      <c r="D13" s="141"/>
      <c r="E13" s="141"/>
      <c r="F13" s="141"/>
      <c r="G13" s="141"/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</row>
    <row r="14" spans="1:245" ht="19.5" customHeight="1">
      <c r="A14" s="141"/>
      <c r="B14" s="141"/>
      <c r="C14" s="141"/>
      <c r="D14" s="142"/>
      <c r="E14" s="142"/>
      <c r="F14" s="142"/>
      <c r="G14" s="142"/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</row>
    <row r="15" spans="1:245" ht="19.5" customHeight="1">
      <c r="A15" s="143"/>
      <c r="B15" s="141"/>
      <c r="C15" s="141"/>
      <c r="D15" s="142"/>
      <c r="E15" s="142"/>
      <c r="F15" s="142"/>
      <c r="G15" s="142"/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</row>
    <row r="16" spans="1:245" ht="19.5" customHeight="1">
      <c r="A16" s="143"/>
      <c r="B16" s="143"/>
      <c r="C16" s="141"/>
      <c r="D16" s="141"/>
      <c r="E16" s="143"/>
      <c r="F16" s="143"/>
      <c r="G16" s="143"/>
      <c r="H16" s="142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</row>
    <row r="17" spans="1:245" ht="19.5" customHeight="1">
      <c r="A17" s="143"/>
      <c r="B17" s="143"/>
      <c r="C17" s="141"/>
      <c r="D17" s="142"/>
      <c r="E17" s="142"/>
      <c r="F17" s="142"/>
      <c r="G17" s="142"/>
      <c r="H17" s="142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</row>
    <row r="18" spans="1:245" ht="19.5" customHeight="1">
      <c r="A18" s="141"/>
      <c r="B18" s="143"/>
      <c r="C18" s="141"/>
      <c r="D18" s="142"/>
      <c r="E18" s="142"/>
      <c r="F18" s="142"/>
      <c r="G18" s="142"/>
      <c r="H18" s="14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</row>
    <row r="19" spans="1:245" ht="19.5" customHeight="1">
      <c r="A19" s="141"/>
      <c r="B19" s="143"/>
      <c r="C19" s="143"/>
      <c r="D19" s="143"/>
      <c r="E19" s="143"/>
      <c r="F19" s="143"/>
      <c r="G19" s="143"/>
      <c r="H19" s="142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</row>
    <row r="20" spans="1:245" ht="19.5" customHeight="1">
      <c r="A20" s="143"/>
      <c r="B20" s="143"/>
      <c r="C20" s="143"/>
      <c r="D20" s="142"/>
      <c r="E20" s="142"/>
      <c r="F20" s="142"/>
      <c r="G20" s="142"/>
      <c r="H20" s="142"/>
      <c r="I20" s="143"/>
      <c r="J20" s="141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</row>
    <row r="21" spans="1:245" ht="19.5" customHeight="1">
      <c r="A21" s="143"/>
      <c r="B21" s="143"/>
      <c r="C21" s="143"/>
      <c r="D21" s="142"/>
      <c r="E21" s="142"/>
      <c r="F21" s="142"/>
      <c r="G21" s="142"/>
      <c r="H21" s="142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</row>
    <row r="22" spans="1:245" ht="19.5" customHeight="1">
      <c r="A22" s="143"/>
      <c r="B22" s="143"/>
      <c r="C22" s="143"/>
      <c r="D22" s="143"/>
      <c r="E22" s="143"/>
      <c r="F22" s="143"/>
      <c r="G22" s="143"/>
      <c r="H22" s="142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</row>
    <row r="23" spans="1:245" ht="19.5" customHeight="1">
      <c r="A23" s="143"/>
      <c r="B23" s="143"/>
      <c r="C23" s="143"/>
      <c r="D23" s="142"/>
      <c r="E23" s="142"/>
      <c r="F23" s="142"/>
      <c r="G23" s="142"/>
      <c r="H23" s="142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</row>
    <row r="24" spans="1:245" ht="19.5" customHeight="1">
      <c r="A24" s="143"/>
      <c r="B24" s="143"/>
      <c r="C24" s="143"/>
      <c r="D24" s="142"/>
      <c r="E24" s="142"/>
      <c r="F24" s="142"/>
      <c r="G24" s="142"/>
      <c r="H24" s="142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</row>
    <row r="25" spans="1:245" ht="19.5" customHeight="1">
      <c r="A25" s="143"/>
      <c r="B25" s="143"/>
      <c r="C25" s="143"/>
      <c r="D25" s="143"/>
      <c r="E25" s="143"/>
      <c r="F25" s="143"/>
      <c r="G25" s="143"/>
      <c r="H25" s="142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</row>
    <row r="26" spans="1:245" ht="19.5" customHeight="1">
      <c r="A26" s="143"/>
      <c r="B26" s="143"/>
      <c r="C26" s="143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</row>
    <row r="27" spans="1:245" ht="19.5" customHeight="1">
      <c r="A27" s="143"/>
      <c r="B27" s="143"/>
      <c r="C27" s="143"/>
      <c r="D27" s="142"/>
      <c r="E27" s="142"/>
      <c r="F27" s="142"/>
      <c r="G27" s="142"/>
      <c r="H27" s="142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</row>
    <row r="28" spans="1:245" ht="19.5" customHeight="1">
      <c r="A28" s="143"/>
      <c r="B28" s="143"/>
      <c r="C28" s="143"/>
      <c r="D28" s="143"/>
      <c r="E28" s="143"/>
      <c r="F28" s="143"/>
      <c r="G28" s="143"/>
      <c r="H28" s="142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</row>
    <row r="29" spans="1:245" ht="19.5" customHeight="1">
      <c r="A29" s="143"/>
      <c r="B29" s="143"/>
      <c r="C29" s="143"/>
      <c r="D29" s="142"/>
      <c r="E29" s="142"/>
      <c r="F29" s="142"/>
      <c r="G29" s="14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</row>
    <row r="30" spans="1:245" ht="19.5" customHeight="1">
      <c r="A30" s="143"/>
      <c r="B30" s="143"/>
      <c r="C30" s="143"/>
      <c r="D30" s="142"/>
      <c r="E30" s="142"/>
      <c r="F30" s="142"/>
      <c r="G30" s="142"/>
      <c r="H30" s="142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</row>
    <row r="31" spans="1:245" ht="19.5" customHeight="1">
      <c r="A31" s="143"/>
      <c r="B31" s="143"/>
      <c r="C31" s="143"/>
      <c r="D31" s="143"/>
      <c r="E31" s="143"/>
      <c r="F31" s="143"/>
      <c r="G31" s="143"/>
      <c r="H31" s="142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</row>
    <row r="32" spans="1:245" ht="19.5" customHeight="1">
      <c r="A32" s="143"/>
      <c r="B32" s="143"/>
      <c r="C32" s="143"/>
      <c r="D32" s="143"/>
      <c r="E32" s="144"/>
      <c r="F32" s="144"/>
      <c r="G32" s="144"/>
      <c r="H32" s="142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</row>
    <row r="33" spans="1:245" ht="19.5" customHeight="1">
      <c r="A33" s="143"/>
      <c r="B33" s="143"/>
      <c r="C33" s="143"/>
      <c r="D33" s="143"/>
      <c r="E33" s="144"/>
      <c r="F33" s="144"/>
      <c r="G33" s="144"/>
      <c r="H33" s="142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</row>
    <row r="34" spans="1:245" ht="19.5" customHeight="1">
      <c r="A34" s="143"/>
      <c r="B34" s="143"/>
      <c r="C34" s="143"/>
      <c r="D34" s="143"/>
      <c r="E34" s="143"/>
      <c r="F34" s="143"/>
      <c r="G34" s="143"/>
      <c r="H34" s="142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</row>
    <row r="35" spans="1:245" ht="19.5" customHeight="1">
      <c r="A35" s="143"/>
      <c r="B35" s="143"/>
      <c r="C35" s="143"/>
      <c r="D35" s="143"/>
      <c r="E35" s="145"/>
      <c r="F35" s="145"/>
      <c r="G35" s="145"/>
      <c r="H35" s="142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</row>
    <row r="36" spans="1:245" ht="19.5" customHeight="1">
      <c r="A36" s="146"/>
      <c r="B36" s="146"/>
      <c r="C36" s="146"/>
      <c r="D36" s="146"/>
      <c r="E36" s="147"/>
      <c r="F36" s="147"/>
      <c r="G36" s="147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</row>
    <row r="37" spans="1:245" ht="19.5" customHeight="1">
      <c r="A37" s="148"/>
      <c r="B37" s="148"/>
      <c r="C37" s="148"/>
      <c r="D37" s="148"/>
      <c r="E37" s="148"/>
      <c r="F37" s="148"/>
      <c r="G37" s="148"/>
      <c r="H37" s="149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</row>
    <row r="38" spans="1:245" ht="19.5" customHeight="1">
      <c r="A38" s="146"/>
      <c r="B38" s="146"/>
      <c r="C38" s="146"/>
      <c r="D38" s="146"/>
      <c r="E38" s="146"/>
      <c r="F38" s="146"/>
      <c r="G38" s="146"/>
      <c r="H38" s="149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  <c r="IJ38" s="150"/>
      <c r="IK38" s="150"/>
    </row>
    <row r="39" spans="1:245" ht="19.5" customHeight="1">
      <c r="A39" s="150"/>
      <c r="B39" s="150"/>
      <c r="C39" s="150"/>
      <c r="D39" s="150"/>
      <c r="E39" s="150"/>
      <c r="F39" s="146"/>
      <c r="G39" s="146"/>
      <c r="H39" s="149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50"/>
      <c r="IJ39" s="150"/>
      <c r="IK39" s="150"/>
    </row>
    <row r="40" spans="1:245" ht="19.5" customHeight="1">
      <c r="A40" s="150"/>
      <c r="B40" s="150"/>
      <c r="C40" s="150"/>
      <c r="D40" s="150"/>
      <c r="E40" s="150"/>
      <c r="F40" s="146"/>
      <c r="G40" s="146"/>
      <c r="H40" s="149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  <c r="IJ40" s="150"/>
      <c r="IK40" s="150"/>
    </row>
    <row r="41" spans="1:245" ht="19.5" customHeight="1">
      <c r="A41" s="150"/>
      <c r="B41" s="150"/>
      <c r="C41" s="150"/>
      <c r="D41" s="150"/>
      <c r="E41" s="150"/>
      <c r="F41" s="146"/>
      <c r="G41" s="146"/>
      <c r="H41" s="149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</row>
    <row r="42" spans="1:245" ht="19.5" customHeight="1">
      <c r="A42" s="150"/>
      <c r="B42" s="150"/>
      <c r="C42" s="150"/>
      <c r="D42" s="150"/>
      <c r="E42" s="150"/>
      <c r="F42" s="146"/>
      <c r="G42" s="146"/>
      <c r="H42" s="149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</row>
    <row r="43" spans="1:245" ht="19.5" customHeight="1">
      <c r="A43" s="150"/>
      <c r="B43" s="150"/>
      <c r="C43" s="150"/>
      <c r="D43" s="150"/>
      <c r="E43" s="150"/>
      <c r="F43" s="146"/>
      <c r="G43" s="146"/>
      <c r="H43" s="149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</row>
    <row r="44" spans="1:245" ht="19.5" customHeight="1">
      <c r="A44" s="150"/>
      <c r="B44" s="150"/>
      <c r="C44" s="150"/>
      <c r="D44" s="150"/>
      <c r="E44" s="150"/>
      <c r="F44" s="146"/>
      <c r="G44" s="146"/>
      <c r="H44" s="149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</row>
    <row r="45" spans="1:245" ht="19.5" customHeight="1">
      <c r="A45" s="150"/>
      <c r="B45" s="150"/>
      <c r="C45" s="150"/>
      <c r="D45" s="150"/>
      <c r="E45" s="150"/>
      <c r="F45" s="146"/>
      <c r="G45" s="146"/>
      <c r="H45" s="149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50"/>
      <c r="IJ45" s="150"/>
      <c r="IK45" s="150"/>
    </row>
    <row r="46" spans="1:245" ht="19.5" customHeight="1">
      <c r="A46" s="150"/>
      <c r="B46" s="150"/>
      <c r="C46" s="150"/>
      <c r="D46" s="150"/>
      <c r="E46" s="150"/>
      <c r="F46" s="146"/>
      <c r="G46" s="146"/>
      <c r="H46" s="149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  <c r="IF46" s="150"/>
      <c r="IG46" s="150"/>
      <c r="IH46" s="150"/>
      <c r="II46" s="150"/>
      <c r="IJ46" s="150"/>
      <c r="IK46" s="150"/>
    </row>
    <row r="47" spans="1:245" ht="19.5" customHeight="1">
      <c r="A47" s="150"/>
      <c r="B47" s="150"/>
      <c r="C47" s="150"/>
      <c r="D47" s="150"/>
      <c r="E47" s="150"/>
      <c r="F47" s="146"/>
      <c r="G47" s="146"/>
      <c r="H47" s="149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0"/>
      <c r="IG47" s="150"/>
      <c r="IH47" s="150"/>
      <c r="II47" s="150"/>
      <c r="IJ47" s="150"/>
      <c r="IK47" s="150"/>
    </row>
    <row r="48" spans="1:245" ht="19.5" customHeight="1">
      <c r="A48" s="150"/>
      <c r="B48" s="150"/>
      <c r="C48" s="150"/>
      <c r="D48" s="150"/>
      <c r="E48" s="150"/>
      <c r="F48" s="146"/>
      <c r="G48" s="146"/>
      <c r="H48" s="149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2"/>
  <sheetViews>
    <sheetView workbookViewId="0" topLeftCell="A126">
      <selection activeCell="A126" sqref="A126"/>
    </sheetView>
  </sheetViews>
  <sheetFormatPr defaultColWidth="9.33203125" defaultRowHeight="11.25"/>
  <cols>
    <col min="1" max="1" width="35.33203125" style="38" customWidth="1"/>
    <col min="2" max="2" width="12.16015625" style="38" customWidth="1"/>
    <col min="3" max="4" width="12.33203125" style="38" customWidth="1"/>
    <col min="5" max="5" width="24.33203125" style="38" customWidth="1"/>
    <col min="6" max="11" width="22.83203125" style="38" customWidth="1"/>
  </cols>
  <sheetData>
    <row r="1" spans="1:11" ht="18.75">
      <c r="A1" s="39" t="s">
        <v>490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5.25" customHeight="1">
      <c r="A2" s="41" t="s">
        <v>491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51" t="s">
        <v>492</v>
      </c>
    </row>
    <row r="4" spans="1:13" ht="12">
      <c r="A4" s="43" t="s">
        <v>493</v>
      </c>
      <c r="B4" s="43" t="s">
        <v>494</v>
      </c>
      <c r="C4" s="43"/>
      <c r="D4" s="43"/>
      <c r="E4" s="43" t="s">
        <v>495</v>
      </c>
      <c r="F4" s="43" t="s">
        <v>496</v>
      </c>
      <c r="G4" s="43" t="s">
        <v>496</v>
      </c>
      <c r="H4" s="43" t="s">
        <v>496</v>
      </c>
      <c r="I4" s="43" t="s">
        <v>496</v>
      </c>
      <c r="J4" s="43" t="s">
        <v>496</v>
      </c>
      <c r="K4" s="43" t="s">
        <v>496</v>
      </c>
      <c r="L4" s="52"/>
      <c r="M4" s="52"/>
    </row>
    <row r="5" spans="1:13" ht="12">
      <c r="A5" s="43"/>
      <c r="B5" s="43" t="s">
        <v>497</v>
      </c>
      <c r="C5" s="43" t="s">
        <v>498</v>
      </c>
      <c r="D5" s="43" t="s">
        <v>499</v>
      </c>
      <c r="E5" s="43"/>
      <c r="F5" s="43" t="s">
        <v>500</v>
      </c>
      <c r="G5" s="43" t="s">
        <v>500</v>
      </c>
      <c r="H5" s="44" t="s">
        <v>501</v>
      </c>
      <c r="I5" s="44" t="s">
        <v>501</v>
      </c>
      <c r="J5" s="44" t="s">
        <v>502</v>
      </c>
      <c r="K5" s="44" t="s">
        <v>502</v>
      </c>
      <c r="L5" s="52"/>
      <c r="M5" s="52"/>
    </row>
    <row r="6" spans="1:13" ht="12">
      <c r="A6" s="43"/>
      <c r="B6" s="43"/>
      <c r="C6" s="43" t="s">
        <v>323</v>
      </c>
      <c r="D6" s="43"/>
      <c r="E6" s="43" t="s">
        <v>323</v>
      </c>
      <c r="F6" s="43" t="s">
        <v>503</v>
      </c>
      <c r="G6" s="44" t="s">
        <v>504</v>
      </c>
      <c r="H6" s="44" t="s">
        <v>503</v>
      </c>
      <c r="I6" s="44" t="s">
        <v>504</v>
      </c>
      <c r="J6" s="44" t="s">
        <v>503</v>
      </c>
      <c r="K6" s="44" t="s">
        <v>504</v>
      </c>
      <c r="L6" s="52"/>
      <c r="M6" s="52"/>
    </row>
    <row r="7" spans="1:13" ht="24.75" customHeight="1">
      <c r="A7" s="45" t="s">
        <v>373</v>
      </c>
      <c r="B7" s="46">
        <v>50</v>
      </c>
      <c r="C7" s="46">
        <v>50</v>
      </c>
      <c r="D7" s="47"/>
      <c r="E7" s="45" t="s">
        <v>505</v>
      </c>
      <c r="F7" s="45" t="s">
        <v>506</v>
      </c>
      <c r="G7" s="45" t="s">
        <v>507</v>
      </c>
      <c r="H7" s="45" t="s">
        <v>508</v>
      </c>
      <c r="I7" s="45" t="s">
        <v>508</v>
      </c>
      <c r="J7" s="45" t="s">
        <v>509</v>
      </c>
      <c r="K7" s="45" t="s">
        <v>510</v>
      </c>
      <c r="L7" s="52"/>
      <c r="M7" s="52"/>
    </row>
    <row r="8" spans="1:13" ht="24">
      <c r="A8" s="48"/>
      <c r="B8" s="49"/>
      <c r="C8" s="49"/>
      <c r="D8" s="48"/>
      <c r="E8" s="48"/>
      <c r="F8" s="45" t="s">
        <v>511</v>
      </c>
      <c r="G8" s="45" t="s">
        <v>512</v>
      </c>
      <c r="H8" s="45" t="s">
        <v>323</v>
      </c>
      <c r="I8" s="45" t="s">
        <v>323</v>
      </c>
      <c r="J8" s="45" t="s">
        <v>323</v>
      </c>
      <c r="K8" s="45" t="s">
        <v>323</v>
      </c>
      <c r="L8" s="52"/>
      <c r="M8" s="52"/>
    </row>
    <row r="9" spans="1:13" ht="24">
      <c r="A9" s="48"/>
      <c r="B9" s="49"/>
      <c r="C9" s="49"/>
      <c r="D9" s="48"/>
      <c r="E9" s="48"/>
      <c r="F9" s="45" t="s">
        <v>513</v>
      </c>
      <c r="G9" s="45" t="s">
        <v>514</v>
      </c>
      <c r="H9" s="45" t="s">
        <v>323</v>
      </c>
      <c r="I9" s="45" t="s">
        <v>323</v>
      </c>
      <c r="J9" s="45" t="s">
        <v>323</v>
      </c>
      <c r="K9" s="45" t="s">
        <v>323</v>
      </c>
      <c r="L9" s="52"/>
      <c r="M9" s="52"/>
    </row>
    <row r="10" spans="1:13" ht="12">
      <c r="A10" s="48"/>
      <c r="B10" s="49"/>
      <c r="C10" s="49"/>
      <c r="D10" s="48"/>
      <c r="E10" s="48"/>
      <c r="F10" s="45" t="s">
        <v>515</v>
      </c>
      <c r="G10" s="45" t="s">
        <v>516</v>
      </c>
      <c r="H10" s="45" t="s">
        <v>323</v>
      </c>
      <c r="I10" s="45" t="s">
        <v>323</v>
      </c>
      <c r="J10" s="45" t="s">
        <v>323</v>
      </c>
      <c r="K10" s="45" t="s">
        <v>323</v>
      </c>
      <c r="L10" s="52"/>
      <c r="M10" s="52"/>
    </row>
    <row r="11" spans="1:13" ht="48">
      <c r="A11" s="45" t="s">
        <v>517</v>
      </c>
      <c r="B11" s="46">
        <v>161.98</v>
      </c>
      <c r="C11" s="46">
        <v>161.98</v>
      </c>
      <c r="D11" s="50">
        <f aca="true" t="shared" si="0" ref="D11:D74">B11-C11</f>
        <v>0</v>
      </c>
      <c r="E11" s="45"/>
      <c r="F11" s="45" t="s">
        <v>518</v>
      </c>
      <c r="G11" s="45" t="s">
        <v>519</v>
      </c>
      <c r="H11" s="45" t="s">
        <v>520</v>
      </c>
      <c r="I11" s="45" t="s">
        <v>521</v>
      </c>
      <c r="J11" s="45" t="s">
        <v>521</v>
      </c>
      <c r="K11" s="45" t="s">
        <v>509</v>
      </c>
      <c r="L11" s="52"/>
      <c r="M11" s="52"/>
    </row>
    <row r="12" spans="1:13" ht="24">
      <c r="A12" s="45" t="s">
        <v>522</v>
      </c>
      <c r="B12" s="46">
        <v>0</v>
      </c>
      <c r="C12" s="46">
        <v>0</v>
      </c>
      <c r="D12" s="50">
        <f t="shared" si="0"/>
        <v>0</v>
      </c>
      <c r="E12" s="45"/>
      <c r="F12" s="45" t="s">
        <v>323</v>
      </c>
      <c r="G12" s="45" t="s">
        <v>523</v>
      </c>
      <c r="H12" s="45" t="s">
        <v>520</v>
      </c>
      <c r="I12" s="45" t="s">
        <v>323</v>
      </c>
      <c r="J12" s="45" t="s">
        <v>323</v>
      </c>
      <c r="K12" s="45" t="s">
        <v>509</v>
      </c>
      <c r="L12" s="52"/>
      <c r="M12" s="52"/>
    </row>
    <row r="13" spans="1:13" ht="24">
      <c r="A13" s="45" t="s">
        <v>522</v>
      </c>
      <c r="B13" s="46">
        <v>0</v>
      </c>
      <c r="C13" s="46">
        <v>0</v>
      </c>
      <c r="D13" s="50">
        <f t="shared" si="0"/>
        <v>0</v>
      </c>
      <c r="E13" s="45"/>
      <c r="F13" s="45" t="s">
        <v>323</v>
      </c>
      <c r="G13" s="45" t="s">
        <v>520</v>
      </c>
      <c r="H13" s="45" t="s">
        <v>520</v>
      </c>
      <c r="I13" s="45" t="s">
        <v>323</v>
      </c>
      <c r="J13" s="45" t="s">
        <v>323</v>
      </c>
      <c r="K13" s="45" t="s">
        <v>323</v>
      </c>
      <c r="L13" s="52"/>
      <c r="M13" s="52"/>
    </row>
    <row r="14" spans="1:13" ht="24">
      <c r="A14" s="45" t="s">
        <v>522</v>
      </c>
      <c r="B14" s="46">
        <v>0</v>
      </c>
      <c r="C14" s="46">
        <v>0</v>
      </c>
      <c r="D14" s="50">
        <f t="shared" si="0"/>
        <v>0</v>
      </c>
      <c r="E14" s="45"/>
      <c r="F14" s="45" t="s">
        <v>323</v>
      </c>
      <c r="G14" s="45" t="s">
        <v>524</v>
      </c>
      <c r="H14" s="45" t="s">
        <v>525</v>
      </c>
      <c r="I14" s="45" t="s">
        <v>323</v>
      </c>
      <c r="J14" s="45" t="s">
        <v>323</v>
      </c>
      <c r="K14" s="45" t="s">
        <v>323</v>
      </c>
      <c r="L14" s="52"/>
      <c r="M14" s="52"/>
    </row>
    <row r="15" spans="1:13" ht="24">
      <c r="A15" s="45" t="s">
        <v>522</v>
      </c>
      <c r="B15" s="46">
        <v>0</v>
      </c>
      <c r="C15" s="46">
        <v>0</v>
      </c>
      <c r="D15" s="50">
        <f t="shared" si="0"/>
        <v>0</v>
      </c>
      <c r="E15" s="45"/>
      <c r="F15" s="45" t="s">
        <v>323</v>
      </c>
      <c r="G15" s="45" t="s">
        <v>526</v>
      </c>
      <c r="H15" s="45" t="s">
        <v>527</v>
      </c>
      <c r="I15" s="45" t="s">
        <v>323</v>
      </c>
      <c r="J15" s="45" t="s">
        <v>323</v>
      </c>
      <c r="K15" s="45" t="s">
        <v>323</v>
      </c>
      <c r="L15" s="52"/>
      <c r="M15" s="52"/>
    </row>
    <row r="16" spans="1:13" ht="24">
      <c r="A16" s="45" t="s">
        <v>522</v>
      </c>
      <c r="B16" s="46">
        <v>0</v>
      </c>
      <c r="C16" s="46">
        <v>0</v>
      </c>
      <c r="D16" s="50">
        <f t="shared" si="0"/>
        <v>0</v>
      </c>
      <c r="E16" s="45"/>
      <c r="F16" s="45" t="s">
        <v>323</v>
      </c>
      <c r="G16" s="45" t="s">
        <v>528</v>
      </c>
      <c r="H16" s="45" t="s">
        <v>529</v>
      </c>
      <c r="I16" s="45" t="s">
        <v>323</v>
      </c>
      <c r="J16" s="45" t="s">
        <v>323</v>
      </c>
      <c r="K16" s="45" t="s">
        <v>323</v>
      </c>
      <c r="L16" s="52"/>
      <c r="M16" s="52"/>
    </row>
    <row r="17" spans="1:13" ht="12">
      <c r="A17" s="45" t="s">
        <v>522</v>
      </c>
      <c r="B17" s="46">
        <v>0</v>
      </c>
      <c r="C17" s="46">
        <v>0</v>
      </c>
      <c r="D17" s="50">
        <f t="shared" si="0"/>
        <v>0</v>
      </c>
      <c r="E17" s="45"/>
      <c r="F17" s="45" t="s">
        <v>323</v>
      </c>
      <c r="G17" s="45" t="s">
        <v>530</v>
      </c>
      <c r="H17" s="45" t="s">
        <v>531</v>
      </c>
      <c r="I17" s="45" t="s">
        <v>323</v>
      </c>
      <c r="J17" s="45" t="s">
        <v>323</v>
      </c>
      <c r="K17" s="45" t="s">
        <v>323</v>
      </c>
      <c r="L17" s="52"/>
      <c r="M17" s="52"/>
    </row>
    <row r="18" spans="1:13" ht="36">
      <c r="A18" s="45" t="s">
        <v>532</v>
      </c>
      <c r="B18" s="46">
        <v>183.02</v>
      </c>
      <c r="C18" s="46">
        <v>183.02</v>
      </c>
      <c r="D18" s="50">
        <f t="shared" si="0"/>
        <v>0</v>
      </c>
      <c r="E18" s="45"/>
      <c r="F18" s="45" t="s">
        <v>533</v>
      </c>
      <c r="G18" s="45" t="s">
        <v>534</v>
      </c>
      <c r="H18" s="45" t="s">
        <v>535</v>
      </c>
      <c r="I18" s="45" t="s">
        <v>536</v>
      </c>
      <c r="J18" s="45" t="s">
        <v>537</v>
      </c>
      <c r="K18" s="45" t="s">
        <v>538</v>
      </c>
      <c r="L18" s="52"/>
      <c r="M18" s="52"/>
    </row>
    <row r="19" spans="1:13" ht="24">
      <c r="A19" s="45" t="s">
        <v>522</v>
      </c>
      <c r="B19" s="46">
        <v>0</v>
      </c>
      <c r="C19" s="46">
        <v>0</v>
      </c>
      <c r="D19" s="50">
        <f t="shared" si="0"/>
        <v>0</v>
      </c>
      <c r="E19" s="45"/>
      <c r="F19" s="45" t="s">
        <v>323</v>
      </c>
      <c r="G19" s="45" t="s">
        <v>539</v>
      </c>
      <c r="H19" s="45" t="s">
        <v>540</v>
      </c>
      <c r="I19" s="45" t="s">
        <v>323</v>
      </c>
      <c r="J19" s="45" t="s">
        <v>323</v>
      </c>
      <c r="K19" s="45" t="s">
        <v>323</v>
      </c>
      <c r="L19" s="52"/>
      <c r="M19" s="52"/>
    </row>
    <row r="20" spans="1:13" ht="24">
      <c r="A20" s="45" t="s">
        <v>522</v>
      </c>
      <c r="B20" s="46">
        <v>0</v>
      </c>
      <c r="C20" s="46">
        <v>0</v>
      </c>
      <c r="D20" s="50">
        <f t="shared" si="0"/>
        <v>0</v>
      </c>
      <c r="E20" s="45"/>
      <c r="F20" s="45" t="s">
        <v>323</v>
      </c>
      <c r="G20" s="45" t="s">
        <v>541</v>
      </c>
      <c r="H20" s="45" t="s">
        <v>542</v>
      </c>
      <c r="I20" s="45" t="s">
        <v>323</v>
      </c>
      <c r="J20" s="45" t="s">
        <v>323</v>
      </c>
      <c r="K20" s="45" t="s">
        <v>323</v>
      </c>
      <c r="L20" s="52"/>
      <c r="M20" s="52"/>
    </row>
    <row r="21" spans="1:13" ht="12">
      <c r="A21" s="45" t="s">
        <v>522</v>
      </c>
      <c r="B21" s="46">
        <v>0</v>
      </c>
      <c r="C21" s="46">
        <v>0</v>
      </c>
      <c r="D21" s="50">
        <f t="shared" si="0"/>
        <v>0</v>
      </c>
      <c r="E21" s="45"/>
      <c r="F21" s="45" t="s">
        <v>323</v>
      </c>
      <c r="G21" s="45" t="s">
        <v>543</v>
      </c>
      <c r="H21" s="45" t="s">
        <v>543</v>
      </c>
      <c r="I21" s="45" t="s">
        <v>323</v>
      </c>
      <c r="J21" s="45" t="s">
        <v>323</v>
      </c>
      <c r="K21" s="45" t="s">
        <v>323</v>
      </c>
      <c r="L21" s="52"/>
      <c r="M21" s="52"/>
    </row>
    <row r="22" spans="1:13" ht="36">
      <c r="A22" s="45" t="s">
        <v>544</v>
      </c>
      <c r="B22" s="46">
        <v>455</v>
      </c>
      <c r="C22" s="46">
        <v>455</v>
      </c>
      <c r="D22" s="50">
        <f t="shared" si="0"/>
        <v>0</v>
      </c>
      <c r="E22" s="45"/>
      <c r="F22" s="45" t="s">
        <v>545</v>
      </c>
      <c r="G22" s="45" t="s">
        <v>546</v>
      </c>
      <c r="H22" s="45" t="s">
        <v>547</v>
      </c>
      <c r="I22" s="45" t="s">
        <v>521</v>
      </c>
      <c r="J22" s="45" t="s">
        <v>520</v>
      </c>
      <c r="K22" s="45" t="s">
        <v>548</v>
      </c>
      <c r="L22" s="52"/>
      <c r="M22" s="52"/>
    </row>
    <row r="23" spans="1:13" ht="24">
      <c r="A23" s="45" t="s">
        <v>522</v>
      </c>
      <c r="B23" s="46">
        <v>0</v>
      </c>
      <c r="C23" s="46">
        <v>0</v>
      </c>
      <c r="D23" s="50">
        <f t="shared" si="0"/>
        <v>0</v>
      </c>
      <c r="E23" s="45"/>
      <c r="F23" s="45" t="s">
        <v>323</v>
      </c>
      <c r="G23" s="45" t="s">
        <v>549</v>
      </c>
      <c r="H23" s="45" t="s">
        <v>550</v>
      </c>
      <c r="I23" s="45" t="s">
        <v>551</v>
      </c>
      <c r="J23" s="45" t="s">
        <v>552</v>
      </c>
      <c r="K23" s="45" t="s">
        <v>553</v>
      </c>
      <c r="L23" s="52"/>
      <c r="M23" s="52"/>
    </row>
    <row r="24" spans="1:13" ht="24">
      <c r="A24" s="45" t="s">
        <v>522</v>
      </c>
      <c r="B24" s="46">
        <v>0</v>
      </c>
      <c r="C24" s="46">
        <v>0</v>
      </c>
      <c r="D24" s="50">
        <f t="shared" si="0"/>
        <v>0</v>
      </c>
      <c r="E24" s="45"/>
      <c r="F24" s="45" t="s">
        <v>323</v>
      </c>
      <c r="G24" s="45" t="s">
        <v>554</v>
      </c>
      <c r="H24" s="45" t="s">
        <v>520</v>
      </c>
      <c r="I24" s="45" t="s">
        <v>323</v>
      </c>
      <c r="J24" s="45" t="s">
        <v>323</v>
      </c>
      <c r="K24" s="45" t="s">
        <v>323</v>
      </c>
      <c r="L24" s="52"/>
      <c r="M24" s="52"/>
    </row>
    <row r="25" spans="1:13" ht="24">
      <c r="A25" s="45" t="s">
        <v>522</v>
      </c>
      <c r="B25" s="46">
        <v>0</v>
      </c>
      <c r="C25" s="46">
        <v>0</v>
      </c>
      <c r="D25" s="50">
        <f t="shared" si="0"/>
        <v>0</v>
      </c>
      <c r="E25" s="45"/>
      <c r="F25" s="45" t="s">
        <v>323</v>
      </c>
      <c r="G25" s="45" t="s">
        <v>555</v>
      </c>
      <c r="H25" s="45" t="s">
        <v>520</v>
      </c>
      <c r="I25" s="45" t="s">
        <v>323</v>
      </c>
      <c r="J25" s="45" t="s">
        <v>323</v>
      </c>
      <c r="K25" s="45" t="s">
        <v>323</v>
      </c>
      <c r="L25" s="52"/>
      <c r="M25" s="52"/>
    </row>
    <row r="26" spans="1:13" ht="12">
      <c r="A26" s="45" t="s">
        <v>522</v>
      </c>
      <c r="B26" s="46">
        <v>0</v>
      </c>
      <c r="C26" s="46">
        <v>0</v>
      </c>
      <c r="D26" s="50">
        <f t="shared" si="0"/>
        <v>0</v>
      </c>
      <c r="E26" s="45"/>
      <c r="F26" s="45" t="s">
        <v>323</v>
      </c>
      <c r="G26" s="45" t="s">
        <v>556</v>
      </c>
      <c r="H26" s="45" t="s">
        <v>556</v>
      </c>
      <c r="I26" s="45" t="s">
        <v>323</v>
      </c>
      <c r="J26" s="45" t="s">
        <v>323</v>
      </c>
      <c r="K26" s="45" t="s">
        <v>323</v>
      </c>
      <c r="L26" s="52"/>
      <c r="M26" s="52"/>
    </row>
    <row r="27" spans="1:13" ht="24">
      <c r="A27" s="45" t="s">
        <v>522</v>
      </c>
      <c r="B27" s="46">
        <v>0</v>
      </c>
      <c r="C27" s="46">
        <v>0</v>
      </c>
      <c r="D27" s="50">
        <f t="shared" si="0"/>
        <v>0</v>
      </c>
      <c r="E27" s="45"/>
      <c r="F27" s="45" t="s">
        <v>323</v>
      </c>
      <c r="G27" s="45" t="s">
        <v>520</v>
      </c>
      <c r="H27" s="45" t="s">
        <v>520</v>
      </c>
      <c r="I27" s="45" t="s">
        <v>323</v>
      </c>
      <c r="J27" s="45" t="s">
        <v>323</v>
      </c>
      <c r="K27" s="45" t="s">
        <v>323</v>
      </c>
      <c r="L27" s="52"/>
      <c r="M27" s="52"/>
    </row>
    <row r="28" spans="1:13" ht="24">
      <c r="A28" s="45" t="s">
        <v>522</v>
      </c>
      <c r="B28" s="46">
        <v>0</v>
      </c>
      <c r="C28" s="46">
        <v>0</v>
      </c>
      <c r="D28" s="50">
        <f t="shared" si="0"/>
        <v>0</v>
      </c>
      <c r="E28" s="45"/>
      <c r="F28" s="45" t="s">
        <v>323</v>
      </c>
      <c r="G28" s="45" t="s">
        <v>546</v>
      </c>
      <c r="H28" s="45" t="s">
        <v>557</v>
      </c>
      <c r="I28" s="45" t="s">
        <v>323</v>
      </c>
      <c r="J28" s="45" t="s">
        <v>323</v>
      </c>
      <c r="K28" s="45" t="s">
        <v>323</v>
      </c>
      <c r="L28" s="52"/>
      <c r="M28" s="52"/>
    </row>
    <row r="29" spans="1:13" ht="24">
      <c r="A29" s="45" t="s">
        <v>522</v>
      </c>
      <c r="B29" s="46">
        <v>0</v>
      </c>
      <c r="C29" s="46">
        <v>0</v>
      </c>
      <c r="D29" s="50">
        <f t="shared" si="0"/>
        <v>0</v>
      </c>
      <c r="E29" s="45"/>
      <c r="F29" s="45" t="s">
        <v>323</v>
      </c>
      <c r="G29" s="45" t="s">
        <v>554</v>
      </c>
      <c r="H29" s="45" t="s">
        <v>531</v>
      </c>
      <c r="I29" s="45" t="s">
        <v>323</v>
      </c>
      <c r="J29" s="45" t="s">
        <v>323</v>
      </c>
      <c r="K29" s="45" t="s">
        <v>323</v>
      </c>
      <c r="L29" s="52"/>
      <c r="M29" s="52"/>
    </row>
    <row r="30" spans="1:13" ht="12">
      <c r="A30" s="45" t="s">
        <v>522</v>
      </c>
      <c r="B30" s="46">
        <v>0</v>
      </c>
      <c r="C30" s="46">
        <v>0</v>
      </c>
      <c r="D30" s="50">
        <f t="shared" si="0"/>
        <v>0</v>
      </c>
      <c r="E30" s="45"/>
      <c r="F30" s="45" t="s">
        <v>323</v>
      </c>
      <c r="G30" s="45" t="s">
        <v>549</v>
      </c>
      <c r="H30" s="45" t="s">
        <v>558</v>
      </c>
      <c r="I30" s="45" t="s">
        <v>323</v>
      </c>
      <c r="J30" s="45" t="s">
        <v>323</v>
      </c>
      <c r="K30" s="45" t="s">
        <v>323</v>
      </c>
      <c r="L30" s="52"/>
      <c r="M30" s="52"/>
    </row>
    <row r="31" spans="1:13" ht="24">
      <c r="A31" s="45" t="s">
        <v>522</v>
      </c>
      <c r="B31" s="46">
        <v>0</v>
      </c>
      <c r="C31" s="46">
        <v>0</v>
      </c>
      <c r="D31" s="50">
        <f t="shared" si="0"/>
        <v>0</v>
      </c>
      <c r="E31" s="45"/>
      <c r="F31" s="45" t="s">
        <v>323</v>
      </c>
      <c r="G31" s="45" t="s">
        <v>555</v>
      </c>
      <c r="H31" s="45" t="s">
        <v>559</v>
      </c>
      <c r="I31" s="45" t="s">
        <v>323</v>
      </c>
      <c r="J31" s="45" t="s">
        <v>323</v>
      </c>
      <c r="K31" s="45" t="s">
        <v>323</v>
      </c>
      <c r="L31" s="52"/>
      <c r="M31" s="52"/>
    </row>
    <row r="32" spans="1:13" ht="48">
      <c r="A32" s="45" t="s">
        <v>560</v>
      </c>
      <c r="B32" s="46">
        <v>29</v>
      </c>
      <c r="C32" s="46">
        <v>29</v>
      </c>
      <c r="D32" s="50">
        <f t="shared" si="0"/>
        <v>0</v>
      </c>
      <c r="E32" s="45"/>
      <c r="F32" s="45" t="s">
        <v>561</v>
      </c>
      <c r="G32" s="45" t="s">
        <v>562</v>
      </c>
      <c r="H32" s="45" t="s">
        <v>563</v>
      </c>
      <c r="I32" s="45" t="s">
        <v>323</v>
      </c>
      <c r="J32" s="45" t="s">
        <v>323</v>
      </c>
      <c r="K32" s="45" t="s">
        <v>564</v>
      </c>
      <c r="L32" s="52"/>
      <c r="M32" s="52"/>
    </row>
    <row r="33" spans="1:13" ht="24">
      <c r="A33" s="45" t="s">
        <v>522</v>
      </c>
      <c r="B33" s="46">
        <v>0</v>
      </c>
      <c r="C33" s="46">
        <v>0</v>
      </c>
      <c r="D33" s="50">
        <f t="shared" si="0"/>
        <v>0</v>
      </c>
      <c r="E33" s="45"/>
      <c r="F33" s="45" t="s">
        <v>323</v>
      </c>
      <c r="G33" s="45" t="s">
        <v>565</v>
      </c>
      <c r="H33" s="45" t="s">
        <v>566</v>
      </c>
      <c r="I33" s="45" t="s">
        <v>323</v>
      </c>
      <c r="J33" s="45" t="s">
        <v>323</v>
      </c>
      <c r="K33" s="45" t="s">
        <v>323</v>
      </c>
      <c r="L33" s="52"/>
      <c r="M33" s="52"/>
    </row>
    <row r="34" spans="1:13" ht="72">
      <c r="A34" s="45" t="s">
        <v>522</v>
      </c>
      <c r="B34" s="46">
        <v>0</v>
      </c>
      <c r="C34" s="46">
        <v>0</v>
      </c>
      <c r="D34" s="50">
        <f t="shared" si="0"/>
        <v>0</v>
      </c>
      <c r="E34" s="45"/>
      <c r="F34" s="45" t="s">
        <v>323</v>
      </c>
      <c r="G34" s="45" t="s">
        <v>567</v>
      </c>
      <c r="H34" s="45" t="s">
        <v>568</v>
      </c>
      <c r="I34" s="45" t="s">
        <v>323</v>
      </c>
      <c r="J34" s="45" t="s">
        <v>323</v>
      </c>
      <c r="K34" s="45" t="s">
        <v>323</v>
      </c>
      <c r="L34" s="52"/>
      <c r="M34" s="52"/>
    </row>
    <row r="35" spans="1:13" ht="36">
      <c r="A35" s="45" t="s">
        <v>522</v>
      </c>
      <c r="B35" s="46">
        <v>0</v>
      </c>
      <c r="C35" s="46">
        <v>0</v>
      </c>
      <c r="D35" s="50">
        <f t="shared" si="0"/>
        <v>0</v>
      </c>
      <c r="E35" s="45"/>
      <c r="F35" s="45" t="s">
        <v>323</v>
      </c>
      <c r="G35" s="45" t="s">
        <v>569</v>
      </c>
      <c r="H35" s="45" t="s">
        <v>570</v>
      </c>
      <c r="I35" s="45" t="s">
        <v>323</v>
      </c>
      <c r="J35" s="45" t="s">
        <v>323</v>
      </c>
      <c r="K35" s="45" t="s">
        <v>323</v>
      </c>
      <c r="L35" s="52"/>
      <c r="M35" s="52"/>
    </row>
    <row r="36" spans="1:13" ht="60">
      <c r="A36" s="45" t="s">
        <v>571</v>
      </c>
      <c r="B36" s="46">
        <v>59</v>
      </c>
      <c r="C36" s="46">
        <v>59</v>
      </c>
      <c r="D36" s="50">
        <f t="shared" si="0"/>
        <v>0</v>
      </c>
      <c r="E36" s="45"/>
      <c r="F36" s="45" t="s">
        <v>572</v>
      </c>
      <c r="G36" s="45" t="s">
        <v>573</v>
      </c>
      <c r="H36" s="45" t="s">
        <v>574</v>
      </c>
      <c r="I36" s="45" t="s">
        <v>575</v>
      </c>
      <c r="J36" s="45" t="s">
        <v>576</v>
      </c>
      <c r="K36" s="45" t="s">
        <v>564</v>
      </c>
      <c r="L36" s="52"/>
      <c r="M36" s="52"/>
    </row>
    <row r="37" spans="1:13" ht="24">
      <c r="A37" s="45" t="s">
        <v>522</v>
      </c>
      <c r="B37" s="46">
        <v>0</v>
      </c>
      <c r="C37" s="46">
        <v>0</v>
      </c>
      <c r="D37" s="50">
        <f t="shared" si="0"/>
        <v>0</v>
      </c>
      <c r="E37" s="45"/>
      <c r="F37" s="45" t="s">
        <v>323</v>
      </c>
      <c r="G37" s="45" t="s">
        <v>577</v>
      </c>
      <c r="H37" s="45" t="s">
        <v>572</v>
      </c>
      <c r="I37" s="45" t="s">
        <v>323</v>
      </c>
      <c r="J37" s="45" t="s">
        <v>323</v>
      </c>
      <c r="K37" s="45" t="s">
        <v>323</v>
      </c>
      <c r="L37" s="52"/>
      <c r="M37" s="52"/>
    </row>
    <row r="38" spans="1:13" ht="24">
      <c r="A38" s="45" t="s">
        <v>522</v>
      </c>
      <c r="B38" s="46">
        <v>0</v>
      </c>
      <c r="C38" s="46">
        <v>0</v>
      </c>
      <c r="D38" s="50">
        <f t="shared" si="0"/>
        <v>0</v>
      </c>
      <c r="E38" s="45"/>
      <c r="F38" s="45" t="s">
        <v>323</v>
      </c>
      <c r="G38" s="45" t="s">
        <v>578</v>
      </c>
      <c r="H38" s="45" t="s">
        <v>579</v>
      </c>
      <c r="I38" s="45" t="s">
        <v>323</v>
      </c>
      <c r="J38" s="45" t="s">
        <v>323</v>
      </c>
      <c r="K38" s="45" t="s">
        <v>323</v>
      </c>
      <c r="L38" s="52"/>
      <c r="M38" s="52"/>
    </row>
    <row r="39" spans="1:13" ht="12">
      <c r="A39" s="45" t="s">
        <v>522</v>
      </c>
      <c r="B39" s="46">
        <v>0</v>
      </c>
      <c r="C39" s="46">
        <v>0</v>
      </c>
      <c r="D39" s="50">
        <f t="shared" si="0"/>
        <v>0</v>
      </c>
      <c r="E39" s="45"/>
      <c r="F39" s="45" t="s">
        <v>323</v>
      </c>
      <c r="G39" s="45" t="s">
        <v>580</v>
      </c>
      <c r="H39" s="45" t="s">
        <v>581</v>
      </c>
      <c r="I39" s="45" t="s">
        <v>323</v>
      </c>
      <c r="J39" s="45" t="s">
        <v>323</v>
      </c>
      <c r="K39" s="45" t="s">
        <v>323</v>
      </c>
      <c r="L39" s="52"/>
      <c r="M39" s="52"/>
    </row>
    <row r="40" spans="1:13" ht="12">
      <c r="A40" s="45" t="s">
        <v>582</v>
      </c>
      <c r="B40" s="46">
        <v>10</v>
      </c>
      <c r="C40" s="46">
        <v>10</v>
      </c>
      <c r="D40" s="50">
        <f t="shared" si="0"/>
        <v>0</v>
      </c>
      <c r="E40" s="45"/>
      <c r="F40" s="45" t="s">
        <v>323</v>
      </c>
      <c r="G40" s="45" t="s">
        <v>583</v>
      </c>
      <c r="H40" s="45" t="s">
        <v>584</v>
      </c>
      <c r="I40" s="45" t="s">
        <v>585</v>
      </c>
      <c r="J40" s="45" t="s">
        <v>586</v>
      </c>
      <c r="K40" s="45" t="s">
        <v>587</v>
      </c>
      <c r="L40" s="52"/>
      <c r="M40" s="52"/>
    </row>
    <row r="41" spans="1:13" ht="48">
      <c r="A41" s="45" t="s">
        <v>588</v>
      </c>
      <c r="B41" s="46">
        <v>3</v>
      </c>
      <c r="C41" s="46">
        <v>3</v>
      </c>
      <c r="D41" s="50">
        <f t="shared" si="0"/>
        <v>0</v>
      </c>
      <c r="E41" s="45"/>
      <c r="F41" s="45" t="s">
        <v>589</v>
      </c>
      <c r="G41" s="45" t="s">
        <v>590</v>
      </c>
      <c r="H41" s="45" t="s">
        <v>591</v>
      </c>
      <c r="I41" s="45" t="s">
        <v>592</v>
      </c>
      <c r="J41" s="45" t="s">
        <v>593</v>
      </c>
      <c r="K41" s="45" t="s">
        <v>594</v>
      </c>
      <c r="L41" s="52"/>
      <c r="M41" s="52"/>
    </row>
    <row r="42" spans="1:13" ht="12">
      <c r="A42" s="45" t="s">
        <v>522</v>
      </c>
      <c r="B42" s="46">
        <v>0</v>
      </c>
      <c r="C42" s="46">
        <v>0</v>
      </c>
      <c r="D42" s="50">
        <f t="shared" si="0"/>
        <v>0</v>
      </c>
      <c r="E42" s="45"/>
      <c r="F42" s="45" t="s">
        <v>323</v>
      </c>
      <c r="G42" s="45" t="s">
        <v>595</v>
      </c>
      <c r="H42" s="45" t="s">
        <v>596</v>
      </c>
      <c r="I42" s="45" t="s">
        <v>323</v>
      </c>
      <c r="J42" s="45" t="s">
        <v>323</v>
      </c>
      <c r="K42" s="45" t="s">
        <v>323</v>
      </c>
      <c r="L42" s="52"/>
      <c r="M42" s="52"/>
    </row>
    <row r="43" spans="1:13" ht="24">
      <c r="A43" s="45" t="s">
        <v>522</v>
      </c>
      <c r="B43" s="46">
        <v>0</v>
      </c>
      <c r="C43" s="46">
        <v>0</v>
      </c>
      <c r="D43" s="50">
        <f t="shared" si="0"/>
        <v>0</v>
      </c>
      <c r="E43" s="45"/>
      <c r="F43" s="45" t="s">
        <v>323</v>
      </c>
      <c r="G43" s="45" t="s">
        <v>590</v>
      </c>
      <c r="H43" s="45" t="s">
        <v>597</v>
      </c>
      <c r="I43" s="45" t="s">
        <v>323</v>
      </c>
      <c r="J43" s="45" t="s">
        <v>323</v>
      </c>
      <c r="K43" s="45" t="s">
        <v>323</v>
      </c>
      <c r="L43" s="52"/>
      <c r="M43" s="52"/>
    </row>
    <row r="44" spans="1:13" ht="60">
      <c r="A44" s="45" t="s">
        <v>598</v>
      </c>
      <c r="B44" s="46">
        <v>50</v>
      </c>
      <c r="C44" s="46">
        <v>50</v>
      </c>
      <c r="D44" s="50">
        <f t="shared" si="0"/>
        <v>0</v>
      </c>
      <c r="E44" s="45"/>
      <c r="F44" s="45" t="s">
        <v>599</v>
      </c>
      <c r="G44" s="45" t="s">
        <v>600</v>
      </c>
      <c r="H44" s="45" t="s">
        <v>601</v>
      </c>
      <c r="I44" s="45" t="s">
        <v>602</v>
      </c>
      <c r="J44" s="45" t="s">
        <v>603</v>
      </c>
      <c r="K44" s="45" t="s">
        <v>323</v>
      </c>
      <c r="L44" s="52"/>
      <c r="M44" s="52"/>
    </row>
    <row r="45" spans="1:13" ht="36">
      <c r="A45" s="45" t="s">
        <v>522</v>
      </c>
      <c r="B45" s="46">
        <v>0</v>
      </c>
      <c r="C45" s="46">
        <v>0</v>
      </c>
      <c r="D45" s="50">
        <f t="shared" si="0"/>
        <v>0</v>
      </c>
      <c r="E45" s="45"/>
      <c r="F45" s="45" t="s">
        <v>323</v>
      </c>
      <c r="G45" s="45" t="s">
        <v>604</v>
      </c>
      <c r="H45" s="45" t="s">
        <v>605</v>
      </c>
      <c r="I45" s="45" t="s">
        <v>606</v>
      </c>
      <c r="J45" s="45" t="s">
        <v>607</v>
      </c>
      <c r="K45" s="45" t="s">
        <v>323</v>
      </c>
      <c r="L45" s="52"/>
      <c r="M45" s="52"/>
    </row>
    <row r="46" spans="1:13" ht="24">
      <c r="A46" s="45" t="s">
        <v>522</v>
      </c>
      <c r="B46" s="46">
        <v>0</v>
      </c>
      <c r="C46" s="46">
        <v>0</v>
      </c>
      <c r="D46" s="50">
        <f t="shared" si="0"/>
        <v>0</v>
      </c>
      <c r="E46" s="45"/>
      <c r="F46" s="45" t="s">
        <v>323</v>
      </c>
      <c r="G46" s="45" t="s">
        <v>608</v>
      </c>
      <c r="H46" s="45" t="s">
        <v>601</v>
      </c>
      <c r="I46" s="45" t="s">
        <v>323</v>
      </c>
      <c r="J46" s="45" t="s">
        <v>323</v>
      </c>
      <c r="K46" s="45" t="s">
        <v>323</v>
      </c>
      <c r="L46" s="52"/>
      <c r="M46" s="52"/>
    </row>
    <row r="47" spans="1:13" ht="12">
      <c r="A47" s="45" t="s">
        <v>522</v>
      </c>
      <c r="B47" s="46">
        <v>0</v>
      </c>
      <c r="C47" s="46">
        <v>0</v>
      </c>
      <c r="D47" s="50">
        <f t="shared" si="0"/>
        <v>0</v>
      </c>
      <c r="E47" s="45"/>
      <c r="F47" s="45" t="s">
        <v>323</v>
      </c>
      <c r="G47" s="45" t="s">
        <v>609</v>
      </c>
      <c r="H47" s="45" t="s">
        <v>610</v>
      </c>
      <c r="I47" s="45" t="s">
        <v>323</v>
      </c>
      <c r="J47" s="45" t="s">
        <v>323</v>
      </c>
      <c r="K47" s="45" t="s">
        <v>323</v>
      </c>
      <c r="L47" s="52"/>
      <c r="M47" s="52"/>
    </row>
    <row r="48" spans="1:13" ht="24">
      <c r="A48" s="45" t="s">
        <v>611</v>
      </c>
      <c r="B48" s="46">
        <v>271</v>
      </c>
      <c r="C48" s="46">
        <v>271</v>
      </c>
      <c r="D48" s="50">
        <f t="shared" si="0"/>
        <v>0</v>
      </c>
      <c r="E48" s="45"/>
      <c r="F48" s="45" t="s">
        <v>612</v>
      </c>
      <c r="G48" s="45" t="s">
        <v>613</v>
      </c>
      <c r="H48" s="45" t="s">
        <v>520</v>
      </c>
      <c r="I48" s="45" t="s">
        <v>614</v>
      </c>
      <c r="J48" s="45" t="s">
        <v>614</v>
      </c>
      <c r="K48" s="45" t="s">
        <v>553</v>
      </c>
      <c r="L48" s="52"/>
      <c r="M48" s="52"/>
    </row>
    <row r="49" spans="1:13" ht="24">
      <c r="A49" s="45" t="s">
        <v>522</v>
      </c>
      <c r="B49" s="46">
        <v>0</v>
      </c>
      <c r="C49" s="46">
        <v>0</v>
      </c>
      <c r="D49" s="50">
        <f t="shared" si="0"/>
        <v>0</v>
      </c>
      <c r="E49" s="45"/>
      <c r="F49" s="45" t="s">
        <v>323</v>
      </c>
      <c r="G49" s="45" t="s">
        <v>615</v>
      </c>
      <c r="H49" s="45" t="s">
        <v>520</v>
      </c>
      <c r="I49" s="45" t="s">
        <v>616</v>
      </c>
      <c r="J49" s="45" t="s">
        <v>617</v>
      </c>
      <c r="K49" s="45" t="s">
        <v>323</v>
      </c>
      <c r="L49" s="52"/>
      <c r="M49" s="52"/>
    </row>
    <row r="50" spans="1:13" ht="24">
      <c r="A50" s="45" t="s">
        <v>522</v>
      </c>
      <c r="B50" s="46">
        <v>0</v>
      </c>
      <c r="C50" s="46">
        <v>0</v>
      </c>
      <c r="D50" s="50">
        <f t="shared" si="0"/>
        <v>0</v>
      </c>
      <c r="E50" s="45"/>
      <c r="F50" s="45" t="s">
        <v>323</v>
      </c>
      <c r="G50" s="45" t="s">
        <v>618</v>
      </c>
      <c r="H50" s="45" t="s">
        <v>520</v>
      </c>
      <c r="I50" s="45" t="s">
        <v>323</v>
      </c>
      <c r="J50" s="45" t="s">
        <v>323</v>
      </c>
      <c r="K50" s="45" t="s">
        <v>323</v>
      </c>
      <c r="L50" s="52"/>
      <c r="M50" s="52"/>
    </row>
    <row r="51" spans="1:13" ht="12">
      <c r="A51" s="45" t="s">
        <v>522</v>
      </c>
      <c r="B51" s="46">
        <v>0</v>
      </c>
      <c r="C51" s="46">
        <v>0</v>
      </c>
      <c r="D51" s="50">
        <f t="shared" si="0"/>
        <v>0</v>
      </c>
      <c r="E51" s="45"/>
      <c r="F51" s="45" t="s">
        <v>323</v>
      </c>
      <c r="G51" s="45" t="s">
        <v>619</v>
      </c>
      <c r="H51" s="45" t="s">
        <v>620</v>
      </c>
      <c r="I51" s="45" t="s">
        <v>323</v>
      </c>
      <c r="J51" s="45" t="s">
        <v>323</v>
      </c>
      <c r="K51" s="45" t="s">
        <v>323</v>
      </c>
      <c r="L51" s="52"/>
      <c r="M51" s="52"/>
    </row>
    <row r="52" spans="1:13" ht="24">
      <c r="A52" s="45" t="s">
        <v>522</v>
      </c>
      <c r="B52" s="46">
        <v>0</v>
      </c>
      <c r="C52" s="46">
        <v>0</v>
      </c>
      <c r="D52" s="50">
        <f t="shared" si="0"/>
        <v>0</v>
      </c>
      <c r="E52" s="45"/>
      <c r="F52" s="45" t="s">
        <v>323</v>
      </c>
      <c r="G52" s="45" t="s">
        <v>520</v>
      </c>
      <c r="H52" s="45" t="s">
        <v>520</v>
      </c>
      <c r="I52" s="45" t="s">
        <v>323</v>
      </c>
      <c r="J52" s="45" t="s">
        <v>323</v>
      </c>
      <c r="K52" s="45" t="s">
        <v>323</v>
      </c>
      <c r="L52" s="52"/>
      <c r="M52" s="52"/>
    </row>
    <row r="53" spans="1:13" ht="24">
      <c r="A53" s="45" t="s">
        <v>522</v>
      </c>
      <c r="B53" s="46">
        <v>0</v>
      </c>
      <c r="C53" s="46">
        <v>0</v>
      </c>
      <c r="D53" s="50">
        <f t="shared" si="0"/>
        <v>0</v>
      </c>
      <c r="E53" s="45"/>
      <c r="F53" s="45" t="s">
        <v>323</v>
      </c>
      <c r="G53" s="45" t="s">
        <v>621</v>
      </c>
      <c r="H53" s="45" t="s">
        <v>520</v>
      </c>
      <c r="I53" s="45" t="s">
        <v>323</v>
      </c>
      <c r="J53" s="45" t="s">
        <v>323</v>
      </c>
      <c r="K53" s="45" t="s">
        <v>323</v>
      </c>
      <c r="L53" s="52"/>
      <c r="M53" s="52"/>
    </row>
    <row r="54" spans="1:13" ht="96">
      <c r="A54" s="45" t="s">
        <v>622</v>
      </c>
      <c r="B54" s="46">
        <v>89</v>
      </c>
      <c r="C54" s="46">
        <v>89</v>
      </c>
      <c r="D54" s="50">
        <f t="shared" si="0"/>
        <v>0</v>
      </c>
      <c r="E54" s="45"/>
      <c r="F54" s="45" t="s">
        <v>589</v>
      </c>
      <c r="G54" s="45" t="s">
        <v>623</v>
      </c>
      <c r="H54" s="45" t="s">
        <v>624</v>
      </c>
      <c r="I54" s="45" t="s">
        <v>625</v>
      </c>
      <c r="J54" s="45" t="s">
        <v>626</v>
      </c>
      <c r="K54" s="45" t="s">
        <v>323</v>
      </c>
      <c r="L54" s="52"/>
      <c r="M54" s="52"/>
    </row>
    <row r="55" spans="1:13" ht="24">
      <c r="A55" s="45" t="s">
        <v>522</v>
      </c>
      <c r="B55" s="46">
        <v>0</v>
      </c>
      <c r="C55" s="46">
        <v>0</v>
      </c>
      <c r="D55" s="50">
        <f t="shared" si="0"/>
        <v>0</v>
      </c>
      <c r="E55" s="45"/>
      <c r="F55" s="45" t="s">
        <v>323</v>
      </c>
      <c r="G55" s="45" t="s">
        <v>627</v>
      </c>
      <c r="H55" s="45" t="s">
        <v>628</v>
      </c>
      <c r="I55" s="45" t="s">
        <v>323</v>
      </c>
      <c r="J55" s="45" t="s">
        <v>323</v>
      </c>
      <c r="K55" s="45" t="s">
        <v>323</v>
      </c>
      <c r="L55" s="52"/>
      <c r="M55" s="52"/>
    </row>
    <row r="56" spans="1:13" ht="12">
      <c r="A56" s="45" t="s">
        <v>522</v>
      </c>
      <c r="B56" s="46">
        <v>0</v>
      </c>
      <c r="C56" s="46">
        <v>0</v>
      </c>
      <c r="D56" s="50">
        <f t="shared" si="0"/>
        <v>0</v>
      </c>
      <c r="E56" s="45"/>
      <c r="F56" s="45" t="s">
        <v>323</v>
      </c>
      <c r="G56" s="45" t="s">
        <v>629</v>
      </c>
      <c r="H56" s="45" t="s">
        <v>630</v>
      </c>
      <c r="I56" s="45" t="s">
        <v>323</v>
      </c>
      <c r="J56" s="45" t="s">
        <v>323</v>
      </c>
      <c r="K56" s="45" t="s">
        <v>323</v>
      </c>
      <c r="L56" s="52"/>
      <c r="M56" s="52"/>
    </row>
    <row r="57" spans="1:13" ht="12">
      <c r="A57" s="45" t="s">
        <v>522</v>
      </c>
      <c r="B57" s="46">
        <v>0</v>
      </c>
      <c r="C57" s="46">
        <v>0</v>
      </c>
      <c r="D57" s="50">
        <f t="shared" si="0"/>
        <v>0</v>
      </c>
      <c r="E57" s="45"/>
      <c r="F57" s="45" t="s">
        <v>323</v>
      </c>
      <c r="G57" s="45" t="s">
        <v>631</v>
      </c>
      <c r="H57" s="45" t="s">
        <v>632</v>
      </c>
      <c r="I57" s="45" t="s">
        <v>323</v>
      </c>
      <c r="J57" s="45" t="s">
        <v>323</v>
      </c>
      <c r="K57" s="45" t="s">
        <v>323</v>
      </c>
      <c r="L57" s="52"/>
      <c r="M57" s="52"/>
    </row>
    <row r="58" spans="1:13" ht="24">
      <c r="A58" s="45" t="s">
        <v>522</v>
      </c>
      <c r="B58" s="46">
        <v>0</v>
      </c>
      <c r="C58" s="46">
        <v>0</v>
      </c>
      <c r="D58" s="50">
        <f t="shared" si="0"/>
        <v>0</v>
      </c>
      <c r="E58" s="45"/>
      <c r="F58" s="45" t="s">
        <v>323</v>
      </c>
      <c r="G58" s="45" t="s">
        <v>633</v>
      </c>
      <c r="H58" s="45" t="s">
        <v>634</v>
      </c>
      <c r="I58" s="45" t="s">
        <v>323</v>
      </c>
      <c r="J58" s="45" t="s">
        <v>323</v>
      </c>
      <c r="K58" s="45" t="s">
        <v>323</v>
      </c>
      <c r="L58" s="52"/>
      <c r="M58" s="52"/>
    </row>
    <row r="59" spans="1:13" ht="48">
      <c r="A59" s="45" t="s">
        <v>635</v>
      </c>
      <c r="B59" s="46">
        <v>10</v>
      </c>
      <c r="C59" s="46">
        <v>10</v>
      </c>
      <c r="D59" s="50">
        <f t="shared" si="0"/>
        <v>0</v>
      </c>
      <c r="E59" s="45"/>
      <c r="F59" s="45" t="s">
        <v>636</v>
      </c>
      <c r="G59" s="45" t="s">
        <v>637</v>
      </c>
      <c r="H59" s="45" t="s">
        <v>638</v>
      </c>
      <c r="I59" s="45" t="s">
        <v>637</v>
      </c>
      <c r="J59" s="45" t="s">
        <v>639</v>
      </c>
      <c r="K59" s="45" t="s">
        <v>509</v>
      </c>
      <c r="L59" s="52"/>
      <c r="M59" s="52"/>
    </row>
    <row r="60" spans="1:13" ht="24">
      <c r="A60" s="45" t="s">
        <v>522</v>
      </c>
      <c r="B60" s="46">
        <v>0</v>
      </c>
      <c r="C60" s="46">
        <v>0</v>
      </c>
      <c r="D60" s="50">
        <f t="shared" si="0"/>
        <v>0</v>
      </c>
      <c r="E60" s="45"/>
      <c r="F60" s="45" t="s">
        <v>323</v>
      </c>
      <c r="G60" s="45" t="s">
        <v>640</v>
      </c>
      <c r="H60" s="45" t="s">
        <v>641</v>
      </c>
      <c r="I60" s="45" t="s">
        <v>323</v>
      </c>
      <c r="J60" s="45" t="s">
        <v>323</v>
      </c>
      <c r="K60" s="45" t="s">
        <v>323</v>
      </c>
      <c r="L60" s="52"/>
      <c r="M60" s="52"/>
    </row>
    <row r="61" spans="1:13" ht="24">
      <c r="A61" s="45" t="s">
        <v>522</v>
      </c>
      <c r="B61" s="46">
        <v>0</v>
      </c>
      <c r="C61" s="46">
        <v>0</v>
      </c>
      <c r="D61" s="50">
        <f t="shared" si="0"/>
        <v>0</v>
      </c>
      <c r="E61" s="45"/>
      <c r="F61" s="45" t="s">
        <v>323</v>
      </c>
      <c r="G61" s="45" t="s">
        <v>642</v>
      </c>
      <c r="H61" s="45" t="s">
        <v>636</v>
      </c>
      <c r="I61" s="45" t="s">
        <v>323</v>
      </c>
      <c r="J61" s="45" t="s">
        <v>323</v>
      </c>
      <c r="K61" s="45" t="s">
        <v>323</v>
      </c>
      <c r="L61" s="52"/>
      <c r="M61" s="52"/>
    </row>
    <row r="62" spans="1:13" ht="24">
      <c r="A62" s="45" t="s">
        <v>522</v>
      </c>
      <c r="B62" s="46">
        <v>0</v>
      </c>
      <c r="C62" s="46">
        <v>0</v>
      </c>
      <c r="D62" s="50">
        <f t="shared" si="0"/>
        <v>0</v>
      </c>
      <c r="E62" s="45"/>
      <c r="F62" s="45" t="s">
        <v>323</v>
      </c>
      <c r="G62" s="45" t="s">
        <v>643</v>
      </c>
      <c r="H62" s="45" t="s">
        <v>644</v>
      </c>
      <c r="I62" s="45" t="s">
        <v>323</v>
      </c>
      <c r="J62" s="45" t="s">
        <v>323</v>
      </c>
      <c r="K62" s="45" t="s">
        <v>323</v>
      </c>
      <c r="L62" s="52"/>
      <c r="M62" s="52"/>
    </row>
    <row r="63" spans="1:13" ht="24">
      <c r="A63" s="45" t="s">
        <v>645</v>
      </c>
      <c r="B63" s="46">
        <v>15</v>
      </c>
      <c r="C63" s="46">
        <v>15</v>
      </c>
      <c r="D63" s="50">
        <f t="shared" si="0"/>
        <v>0</v>
      </c>
      <c r="E63" s="45"/>
      <c r="F63" s="45" t="s">
        <v>589</v>
      </c>
      <c r="G63" s="45" t="s">
        <v>646</v>
      </c>
      <c r="H63" s="45" t="s">
        <v>647</v>
      </c>
      <c r="I63" s="45" t="s">
        <v>323</v>
      </c>
      <c r="J63" s="45" t="s">
        <v>323</v>
      </c>
      <c r="K63" s="45" t="s">
        <v>509</v>
      </c>
      <c r="L63" s="52"/>
      <c r="M63" s="52"/>
    </row>
    <row r="64" spans="1:13" ht="48">
      <c r="A64" s="45" t="s">
        <v>522</v>
      </c>
      <c r="B64" s="46">
        <v>0</v>
      </c>
      <c r="C64" s="46">
        <v>0</v>
      </c>
      <c r="D64" s="50">
        <f t="shared" si="0"/>
        <v>0</v>
      </c>
      <c r="E64" s="45"/>
      <c r="F64" s="45" t="s">
        <v>323</v>
      </c>
      <c r="G64" s="45" t="s">
        <v>648</v>
      </c>
      <c r="H64" s="45" t="s">
        <v>649</v>
      </c>
      <c r="I64" s="45" t="s">
        <v>323</v>
      </c>
      <c r="J64" s="45" t="s">
        <v>323</v>
      </c>
      <c r="K64" s="45" t="s">
        <v>323</v>
      </c>
      <c r="L64" s="52"/>
      <c r="M64" s="52"/>
    </row>
    <row r="65" spans="1:13" ht="24">
      <c r="A65" s="45" t="s">
        <v>522</v>
      </c>
      <c r="B65" s="46">
        <v>0</v>
      </c>
      <c r="C65" s="46">
        <v>0</v>
      </c>
      <c r="D65" s="50">
        <f t="shared" si="0"/>
        <v>0</v>
      </c>
      <c r="E65" s="45"/>
      <c r="F65" s="45" t="s">
        <v>323</v>
      </c>
      <c r="G65" s="45" t="s">
        <v>650</v>
      </c>
      <c r="H65" s="45" t="s">
        <v>651</v>
      </c>
      <c r="I65" s="45" t="s">
        <v>323</v>
      </c>
      <c r="J65" s="45" t="s">
        <v>323</v>
      </c>
      <c r="K65" s="45" t="s">
        <v>323</v>
      </c>
      <c r="L65" s="52"/>
      <c r="M65" s="52"/>
    </row>
    <row r="66" spans="1:13" ht="24">
      <c r="A66" s="45" t="s">
        <v>522</v>
      </c>
      <c r="B66" s="46">
        <v>0</v>
      </c>
      <c r="C66" s="46">
        <v>0</v>
      </c>
      <c r="D66" s="50">
        <f t="shared" si="0"/>
        <v>0</v>
      </c>
      <c r="E66" s="45"/>
      <c r="F66" s="45" t="s">
        <v>323</v>
      </c>
      <c r="G66" s="45" t="s">
        <v>652</v>
      </c>
      <c r="H66" s="45" t="s">
        <v>653</v>
      </c>
      <c r="I66" s="45" t="s">
        <v>323</v>
      </c>
      <c r="J66" s="45" t="s">
        <v>323</v>
      </c>
      <c r="K66" s="45" t="s">
        <v>323</v>
      </c>
      <c r="L66" s="52"/>
      <c r="M66" s="52"/>
    </row>
    <row r="67" spans="1:13" ht="24">
      <c r="A67" s="45" t="s">
        <v>654</v>
      </c>
      <c r="B67" s="46">
        <v>98</v>
      </c>
      <c r="C67" s="46">
        <v>98</v>
      </c>
      <c r="D67" s="50">
        <f t="shared" si="0"/>
        <v>0</v>
      </c>
      <c r="E67" s="45"/>
      <c r="F67" s="45" t="s">
        <v>589</v>
      </c>
      <c r="G67" s="45" t="s">
        <v>655</v>
      </c>
      <c r="H67" s="45" t="s">
        <v>656</v>
      </c>
      <c r="I67" s="45" t="s">
        <v>657</v>
      </c>
      <c r="J67" s="45" t="s">
        <v>657</v>
      </c>
      <c r="K67" s="45" t="s">
        <v>509</v>
      </c>
      <c r="L67" s="52"/>
      <c r="M67" s="52"/>
    </row>
    <row r="68" spans="1:13" ht="36">
      <c r="A68" s="45" t="s">
        <v>522</v>
      </c>
      <c r="B68" s="46">
        <v>0</v>
      </c>
      <c r="C68" s="46">
        <v>0</v>
      </c>
      <c r="D68" s="50">
        <f t="shared" si="0"/>
        <v>0</v>
      </c>
      <c r="E68" s="45"/>
      <c r="F68" s="45" t="s">
        <v>323</v>
      </c>
      <c r="G68" s="45" t="s">
        <v>658</v>
      </c>
      <c r="H68" s="45" t="s">
        <v>659</v>
      </c>
      <c r="I68" s="45" t="s">
        <v>323</v>
      </c>
      <c r="J68" s="45" t="s">
        <v>323</v>
      </c>
      <c r="K68" s="45" t="s">
        <v>323</v>
      </c>
      <c r="L68" s="52"/>
      <c r="M68" s="52"/>
    </row>
    <row r="69" spans="1:13" ht="12">
      <c r="A69" s="45" t="s">
        <v>522</v>
      </c>
      <c r="B69" s="46">
        <v>0</v>
      </c>
      <c r="C69" s="46">
        <v>0</v>
      </c>
      <c r="D69" s="50">
        <f t="shared" si="0"/>
        <v>0</v>
      </c>
      <c r="E69" s="45"/>
      <c r="F69" s="45" t="s">
        <v>323</v>
      </c>
      <c r="G69" s="45" t="s">
        <v>660</v>
      </c>
      <c r="H69" s="45" t="s">
        <v>661</v>
      </c>
      <c r="I69" s="45" t="s">
        <v>323</v>
      </c>
      <c r="J69" s="45" t="s">
        <v>323</v>
      </c>
      <c r="K69" s="45" t="s">
        <v>323</v>
      </c>
      <c r="L69" s="52"/>
      <c r="M69" s="52"/>
    </row>
    <row r="70" spans="1:13" ht="24">
      <c r="A70" s="45" t="s">
        <v>522</v>
      </c>
      <c r="B70" s="46">
        <v>0</v>
      </c>
      <c r="C70" s="46">
        <v>0</v>
      </c>
      <c r="D70" s="50">
        <f t="shared" si="0"/>
        <v>0</v>
      </c>
      <c r="E70" s="45"/>
      <c r="F70" s="45" t="s">
        <v>323</v>
      </c>
      <c r="G70" s="45" t="s">
        <v>662</v>
      </c>
      <c r="H70" s="45" t="s">
        <v>663</v>
      </c>
      <c r="I70" s="45" t="s">
        <v>323</v>
      </c>
      <c r="J70" s="45" t="s">
        <v>323</v>
      </c>
      <c r="K70" s="45" t="s">
        <v>323</v>
      </c>
      <c r="L70" s="52"/>
      <c r="M70" s="52"/>
    </row>
    <row r="71" spans="1:13" ht="36">
      <c r="A71" s="45" t="s">
        <v>522</v>
      </c>
      <c r="B71" s="46">
        <v>0</v>
      </c>
      <c r="C71" s="46">
        <v>0</v>
      </c>
      <c r="D71" s="50">
        <f t="shared" si="0"/>
        <v>0</v>
      </c>
      <c r="E71" s="45"/>
      <c r="F71" s="45" t="s">
        <v>323</v>
      </c>
      <c r="G71" s="45" t="s">
        <v>664</v>
      </c>
      <c r="H71" s="45" t="s">
        <v>665</v>
      </c>
      <c r="I71" s="45" t="s">
        <v>323</v>
      </c>
      <c r="J71" s="45" t="s">
        <v>323</v>
      </c>
      <c r="K71" s="45" t="s">
        <v>323</v>
      </c>
      <c r="L71" s="52"/>
      <c r="M71" s="52"/>
    </row>
    <row r="72" spans="1:13" ht="36">
      <c r="A72" s="45" t="s">
        <v>522</v>
      </c>
      <c r="B72" s="46">
        <v>0</v>
      </c>
      <c r="C72" s="46">
        <v>0</v>
      </c>
      <c r="D72" s="50">
        <f t="shared" si="0"/>
        <v>0</v>
      </c>
      <c r="E72" s="45"/>
      <c r="F72" s="45" t="s">
        <v>323</v>
      </c>
      <c r="G72" s="45" t="s">
        <v>666</v>
      </c>
      <c r="H72" s="45" t="s">
        <v>667</v>
      </c>
      <c r="I72" s="45" t="s">
        <v>323</v>
      </c>
      <c r="J72" s="45" t="s">
        <v>323</v>
      </c>
      <c r="K72" s="45" t="s">
        <v>323</v>
      </c>
      <c r="L72" s="52"/>
      <c r="M72" s="52"/>
    </row>
    <row r="73" spans="1:13" ht="36">
      <c r="A73" s="45" t="s">
        <v>522</v>
      </c>
      <c r="B73" s="46">
        <v>0</v>
      </c>
      <c r="C73" s="46">
        <v>0</v>
      </c>
      <c r="D73" s="50">
        <f t="shared" si="0"/>
        <v>0</v>
      </c>
      <c r="E73" s="45"/>
      <c r="F73" s="45" t="s">
        <v>323</v>
      </c>
      <c r="G73" s="45" t="s">
        <v>668</v>
      </c>
      <c r="H73" s="45" t="s">
        <v>669</v>
      </c>
      <c r="I73" s="45" t="s">
        <v>323</v>
      </c>
      <c r="J73" s="45" t="s">
        <v>323</v>
      </c>
      <c r="K73" s="45" t="s">
        <v>323</v>
      </c>
      <c r="L73" s="52"/>
      <c r="M73" s="52"/>
    </row>
    <row r="74" spans="1:13" ht="24">
      <c r="A74" s="45" t="s">
        <v>522</v>
      </c>
      <c r="B74" s="46">
        <v>0</v>
      </c>
      <c r="C74" s="46">
        <v>0</v>
      </c>
      <c r="D74" s="50">
        <f t="shared" si="0"/>
        <v>0</v>
      </c>
      <c r="E74" s="45"/>
      <c r="F74" s="45" t="s">
        <v>323</v>
      </c>
      <c r="G74" s="45" t="s">
        <v>670</v>
      </c>
      <c r="H74" s="45" t="s">
        <v>671</v>
      </c>
      <c r="I74" s="45" t="s">
        <v>323</v>
      </c>
      <c r="J74" s="45" t="s">
        <v>323</v>
      </c>
      <c r="K74" s="45" t="s">
        <v>323</v>
      </c>
      <c r="L74" s="52"/>
      <c r="M74" s="52"/>
    </row>
    <row r="75" spans="1:13" ht="72">
      <c r="A75" s="45" t="s">
        <v>672</v>
      </c>
      <c r="B75" s="46">
        <v>250</v>
      </c>
      <c r="C75" s="46">
        <v>250</v>
      </c>
      <c r="D75" s="50">
        <f aca="true" t="shared" si="1" ref="D75:D87">B75-C75</f>
        <v>0</v>
      </c>
      <c r="E75" s="45"/>
      <c r="F75" s="45" t="s">
        <v>673</v>
      </c>
      <c r="G75" s="45" t="s">
        <v>674</v>
      </c>
      <c r="H75" s="45" t="s">
        <v>674</v>
      </c>
      <c r="I75" s="45" t="s">
        <v>675</v>
      </c>
      <c r="J75" s="45" t="s">
        <v>676</v>
      </c>
      <c r="K75" s="45" t="s">
        <v>509</v>
      </c>
      <c r="L75" s="52"/>
      <c r="M75" s="52"/>
    </row>
    <row r="76" spans="1:13" ht="12">
      <c r="A76" s="45" t="s">
        <v>522</v>
      </c>
      <c r="B76" s="46">
        <v>0</v>
      </c>
      <c r="C76" s="46">
        <v>0</v>
      </c>
      <c r="D76" s="50">
        <f t="shared" si="1"/>
        <v>0</v>
      </c>
      <c r="E76" s="45"/>
      <c r="F76" s="45" t="s">
        <v>323</v>
      </c>
      <c r="G76" s="45" t="s">
        <v>677</v>
      </c>
      <c r="H76" s="45" t="s">
        <v>678</v>
      </c>
      <c r="I76" s="45" t="s">
        <v>323</v>
      </c>
      <c r="J76" s="45" t="s">
        <v>323</v>
      </c>
      <c r="K76" s="45" t="s">
        <v>323</v>
      </c>
      <c r="L76" s="52"/>
      <c r="M76" s="52"/>
    </row>
    <row r="77" spans="1:13" ht="12">
      <c r="A77" s="45" t="s">
        <v>522</v>
      </c>
      <c r="B77" s="46">
        <v>0</v>
      </c>
      <c r="C77" s="46">
        <v>0</v>
      </c>
      <c r="D77" s="50">
        <f t="shared" si="1"/>
        <v>0</v>
      </c>
      <c r="E77" s="45"/>
      <c r="F77" s="45" t="s">
        <v>323</v>
      </c>
      <c r="G77" s="45" t="s">
        <v>679</v>
      </c>
      <c r="H77" s="45" t="s">
        <v>680</v>
      </c>
      <c r="I77" s="45" t="s">
        <v>323</v>
      </c>
      <c r="J77" s="45" t="s">
        <v>323</v>
      </c>
      <c r="K77" s="45" t="s">
        <v>323</v>
      </c>
      <c r="L77" s="52"/>
      <c r="M77" s="52"/>
    </row>
    <row r="78" spans="1:13" ht="12">
      <c r="A78" s="45" t="s">
        <v>522</v>
      </c>
      <c r="B78" s="46">
        <v>0</v>
      </c>
      <c r="C78" s="46">
        <v>0</v>
      </c>
      <c r="D78" s="50">
        <f t="shared" si="1"/>
        <v>0</v>
      </c>
      <c r="E78" s="45"/>
      <c r="F78" s="45" t="s">
        <v>323</v>
      </c>
      <c r="G78" s="45" t="s">
        <v>681</v>
      </c>
      <c r="H78" s="45" t="s">
        <v>681</v>
      </c>
      <c r="I78" s="45" t="s">
        <v>323</v>
      </c>
      <c r="J78" s="45" t="s">
        <v>323</v>
      </c>
      <c r="K78" s="45" t="s">
        <v>323</v>
      </c>
      <c r="L78" s="52"/>
      <c r="M78" s="52"/>
    </row>
    <row r="79" spans="1:13" ht="48">
      <c r="A79" s="45" t="s">
        <v>682</v>
      </c>
      <c r="B79" s="46">
        <v>50</v>
      </c>
      <c r="C79" s="46">
        <v>50</v>
      </c>
      <c r="D79" s="50">
        <f t="shared" si="1"/>
        <v>0</v>
      </c>
      <c r="E79" s="45"/>
      <c r="F79" s="45" t="s">
        <v>683</v>
      </c>
      <c r="G79" s="45" t="s">
        <v>684</v>
      </c>
      <c r="H79" s="45" t="s">
        <v>685</v>
      </c>
      <c r="I79" s="45" t="s">
        <v>686</v>
      </c>
      <c r="J79" s="45" t="s">
        <v>687</v>
      </c>
      <c r="K79" s="45" t="s">
        <v>548</v>
      </c>
      <c r="L79" s="52"/>
      <c r="M79" s="52"/>
    </row>
    <row r="80" spans="1:13" ht="24">
      <c r="A80" s="45" t="s">
        <v>522</v>
      </c>
      <c r="B80" s="46">
        <v>0</v>
      </c>
      <c r="C80" s="46">
        <v>0</v>
      </c>
      <c r="D80" s="50">
        <f t="shared" si="1"/>
        <v>0</v>
      </c>
      <c r="E80" s="45"/>
      <c r="F80" s="45" t="s">
        <v>323</v>
      </c>
      <c r="G80" s="45" t="s">
        <v>688</v>
      </c>
      <c r="H80" s="45" t="s">
        <v>680</v>
      </c>
      <c r="I80" s="45" t="s">
        <v>323</v>
      </c>
      <c r="J80" s="45" t="s">
        <v>323</v>
      </c>
      <c r="K80" s="45" t="s">
        <v>323</v>
      </c>
      <c r="L80" s="52"/>
      <c r="M80" s="52"/>
    </row>
    <row r="81" spans="1:13" ht="12">
      <c r="A81" s="45" t="s">
        <v>522</v>
      </c>
      <c r="B81" s="46">
        <v>0</v>
      </c>
      <c r="C81" s="46">
        <v>0</v>
      </c>
      <c r="D81" s="50">
        <f t="shared" si="1"/>
        <v>0</v>
      </c>
      <c r="E81" s="45"/>
      <c r="F81" s="45" t="s">
        <v>323</v>
      </c>
      <c r="G81" s="45" t="s">
        <v>515</v>
      </c>
      <c r="H81" s="45" t="s">
        <v>515</v>
      </c>
      <c r="I81" s="45" t="s">
        <v>323</v>
      </c>
      <c r="J81" s="45" t="s">
        <v>323</v>
      </c>
      <c r="K81" s="45" t="s">
        <v>323</v>
      </c>
      <c r="L81" s="52"/>
      <c r="M81" s="52"/>
    </row>
    <row r="82" spans="1:13" ht="24">
      <c r="A82" s="45" t="s">
        <v>689</v>
      </c>
      <c r="B82" s="46">
        <v>62.62</v>
      </c>
      <c r="C82" s="46">
        <v>62.62</v>
      </c>
      <c r="D82" s="50">
        <f t="shared" si="1"/>
        <v>0</v>
      </c>
      <c r="E82" s="45"/>
      <c r="F82" s="45" t="s">
        <v>589</v>
      </c>
      <c r="G82" s="45" t="s">
        <v>690</v>
      </c>
      <c r="H82" s="45" t="s">
        <v>691</v>
      </c>
      <c r="I82" s="45" t="s">
        <v>692</v>
      </c>
      <c r="J82" s="45" t="s">
        <v>692</v>
      </c>
      <c r="K82" s="45" t="s">
        <v>509</v>
      </c>
      <c r="L82" s="52"/>
      <c r="M82" s="52"/>
    </row>
    <row r="83" spans="1:13" ht="12">
      <c r="A83" s="45" t="s">
        <v>522</v>
      </c>
      <c r="B83" s="46">
        <v>0</v>
      </c>
      <c r="C83" s="46">
        <v>0</v>
      </c>
      <c r="D83" s="50">
        <f t="shared" si="1"/>
        <v>0</v>
      </c>
      <c r="E83" s="45"/>
      <c r="F83" s="45" t="s">
        <v>323</v>
      </c>
      <c r="G83" s="45" t="s">
        <v>693</v>
      </c>
      <c r="H83" s="45" t="s">
        <v>656</v>
      </c>
      <c r="I83" s="45" t="s">
        <v>694</v>
      </c>
      <c r="J83" s="45" t="s">
        <v>695</v>
      </c>
      <c r="K83" s="45" t="s">
        <v>323</v>
      </c>
      <c r="L83" s="52"/>
      <c r="M83" s="52"/>
    </row>
    <row r="84" spans="1:13" ht="60">
      <c r="A84" s="45" t="s">
        <v>522</v>
      </c>
      <c r="B84" s="46">
        <v>0</v>
      </c>
      <c r="C84" s="46">
        <v>0</v>
      </c>
      <c r="D84" s="50">
        <f t="shared" si="1"/>
        <v>0</v>
      </c>
      <c r="E84" s="45"/>
      <c r="F84" s="45" t="s">
        <v>323</v>
      </c>
      <c r="G84" s="45" t="s">
        <v>696</v>
      </c>
      <c r="H84" s="45" t="s">
        <v>697</v>
      </c>
      <c r="I84" s="45" t="s">
        <v>323</v>
      </c>
      <c r="J84" s="45" t="s">
        <v>323</v>
      </c>
      <c r="K84" s="45" t="s">
        <v>323</v>
      </c>
      <c r="L84" s="52"/>
      <c r="M84" s="52"/>
    </row>
    <row r="85" spans="1:13" ht="12">
      <c r="A85" s="45" t="s">
        <v>522</v>
      </c>
      <c r="B85" s="46">
        <v>0</v>
      </c>
      <c r="C85" s="46">
        <v>0</v>
      </c>
      <c r="D85" s="50">
        <f t="shared" si="1"/>
        <v>0</v>
      </c>
      <c r="E85" s="45"/>
      <c r="F85" s="45" t="s">
        <v>323</v>
      </c>
      <c r="G85" s="45" t="s">
        <v>698</v>
      </c>
      <c r="H85" s="45" t="s">
        <v>699</v>
      </c>
      <c r="I85" s="45" t="s">
        <v>323</v>
      </c>
      <c r="J85" s="45" t="s">
        <v>323</v>
      </c>
      <c r="K85" s="45" t="s">
        <v>323</v>
      </c>
      <c r="L85" s="52"/>
      <c r="M85" s="52"/>
    </row>
    <row r="86" spans="1:13" ht="12">
      <c r="A86" s="45" t="s">
        <v>522</v>
      </c>
      <c r="B86" s="46">
        <v>0</v>
      </c>
      <c r="C86" s="46">
        <v>0</v>
      </c>
      <c r="D86" s="50">
        <f t="shared" si="1"/>
        <v>0</v>
      </c>
      <c r="E86" s="45"/>
      <c r="F86" s="45" t="s">
        <v>323</v>
      </c>
      <c r="G86" s="45" t="s">
        <v>700</v>
      </c>
      <c r="H86" s="45" t="s">
        <v>701</v>
      </c>
      <c r="I86" s="45" t="s">
        <v>323</v>
      </c>
      <c r="J86" s="45" t="s">
        <v>323</v>
      </c>
      <c r="K86" s="45" t="s">
        <v>323</v>
      </c>
      <c r="L86" s="52"/>
      <c r="M86" s="52"/>
    </row>
    <row r="87" spans="1:13" ht="36">
      <c r="A87" s="53" t="s">
        <v>379</v>
      </c>
      <c r="B87" s="54">
        <v>212.32</v>
      </c>
      <c r="C87" s="54">
        <v>212.32</v>
      </c>
      <c r="D87" s="55">
        <f t="shared" si="1"/>
        <v>0</v>
      </c>
      <c r="E87" s="55"/>
      <c r="F87" s="55" t="s">
        <v>589</v>
      </c>
      <c r="G87" s="56" t="s">
        <v>702</v>
      </c>
      <c r="H87" s="55" t="s">
        <v>610</v>
      </c>
      <c r="I87" s="55"/>
      <c r="J87" s="55"/>
      <c r="K87" s="55"/>
      <c r="L87" s="52"/>
      <c r="M87" s="52"/>
    </row>
    <row r="88" spans="1:13" ht="12">
      <c r="A88" s="45" t="s">
        <v>703</v>
      </c>
      <c r="B88" s="46">
        <v>5.2</v>
      </c>
      <c r="C88" s="46">
        <v>5.2</v>
      </c>
      <c r="D88" s="50">
        <f aca="true" t="shared" si="2" ref="D88:D119">B88-C88</f>
        <v>0</v>
      </c>
      <c r="E88" s="45"/>
      <c r="F88" s="45" t="s">
        <v>704</v>
      </c>
      <c r="G88" s="45" t="s">
        <v>705</v>
      </c>
      <c r="H88" s="45" t="s">
        <v>706</v>
      </c>
      <c r="I88" s="45" t="s">
        <v>323</v>
      </c>
      <c r="J88" s="45" t="s">
        <v>323</v>
      </c>
      <c r="K88" s="45" t="s">
        <v>707</v>
      </c>
      <c r="L88" s="45" t="s">
        <v>706</v>
      </c>
      <c r="M88" s="52"/>
    </row>
    <row r="89" spans="1:13" ht="12">
      <c r="A89" s="45" t="s">
        <v>522</v>
      </c>
      <c r="B89" s="46">
        <v>0</v>
      </c>
      <c r="C89" s="46">
        <v>0</v>
      </c>
      <c r="D89" s="50">
        <f t="shared" si="2"/>
        <v>0</v>
      </c>
      <c r="E89" s="45"/>
      <c r="F89" s="45" t="s">
        <v>323</v>
      </c>
      <c r="G89" s="45" t="s">
        <v>708</v>
      </c>
      <c r="H89" s="45" t="s">
        <v>709</v>
      </c>
      <c r="I89" s="45" t="s">
        <v>323</v>
      </c>
      <c r="J89" s="45" t="s">
        <v>323</v>
      </c>
      <c r="K89" s="45"/>
      <c r="L89" s="45" t="s">
        <v>706</v>
      </c>
      <c r="M89" s="52"/>
    </row>
    <row r="90" spans="1:13" ht="12">
      <c r="A90" s="45" t="s">
        <v>522</v>
      </c>
      <c r="B90" s="46">
        <v>0</v>
      </c>
      <c r="C90" s="46">
        <v>0</v>
      </c>
      <c r="D90" s="50">
        <f t="shared" si="2"/>
        <v>0</v>
      </c>
      <c r="E90" s="45"/>
      <c r="F90" s="45" t="s">
        <v>323</v>
      </c>
      <c r="G90" s="45" t="s">
        <v>710</v>
      </c>
      <c r="H90" s="45" t="s">
        <v>711</v>
      </c>
      <c r="I90" s="45" t="s">
        <v>323</v>
      </c>
      <c r="J90" s="45" t="s">
        <v>323</v>
      </c>
      <c r="K90" s="45"/>
      <c r="L90" s="45" t="s">
        <v>706</v>
      </c>
      <c r="M90" s="52"/>
    </row>
    <row r="91" spans="1:13" ht="12">
      <c r="A91" s="45" t="s">
        <v>522</v>
      </c>
      <c r="B91" s="46">
        <v>0</v>
      </c>
      <c r="C91" s="46">
        <v>0</v>
      </c>
      <c r="D91" s="50">
        <f t="shared" si="2"/>
        <v>0</v>
      </c>
      <c r="E91" s="45"/>
      <c r="F91" s="45" t="s">
        <v>323</v>
      </c>
      <c r="G91" s="45" t="s">
        <v>712</v>
      </c>
      <c r="H91" s="45" t="s">
        <v>512</v>
      </c>
      <c r="I91" s="45" t="s">
        <v>323</v>
      </c>
      <c r="J91" s="45" t="s">
        <v>323</v>
      </c>
      <c r="K91" s="45"/>
      <c r="L91" s="45" t="s">
        <v>706</v>
      </c>
      <c r="M91" s="52"/>
    </row>
    <row r="92" spans="1:13" ht="24">
      <c r="A92" s="45" t="s">
        <v>713</v>
      </c>
      <c r="B92" s="46">
        <v>25.5</v>
      </c>
      <c r="C92" s="46">
        <v>25.5</v>
      </c>
      <c r="D92" s="50">
        <f t="shared" si="2"/>
        <v>0</v>
      </c>
      <c r="E92" s="45"/>
      <c r="F92" s="45" t="s">
        <v>704</v>
      </c>
      <c r="G92" s="45" t="s">
        <v>714</v>
      </c>
      <c r="H92" s="45" t="s">
        <v>711</v>
      </c>
      <c r="I92" s="45" t="s">
        <v>323</v>
      </c>
      <c r="J92" s="45" t="s">
        <v>323</v>
      </c>
      <c r="K92" s="45" t="s">
        <v>707</v>
      </c>
      <c r="L92" s="45" t="s">
        <v>706</v>
      </c>
      <c r="M92" s="52"/>
    </row>
    <row r="93" spans="1:13" ht="12">
      <c r="A93" s="45" t="s">
        <v>522</v>
      </c>
      <c r="B93" s="46">
        <v>0</v>
      </c>
      <c r="C93" s="46">
        <v>0</v>
      </c>
      <c r="D93" s="50">
        <f t="shared" si="2"/>
        <v>0</v>
      </c>
      <c r="E93" s="45"/>
      <c r="F93" s="45" t="s">
        <v>323</v>
      </c>
      <c r="G93" s="45" t="s">
        <v>715</v>
      </c>
      <c r="H93" s="45" t="s">
        <v>716</v>
      </c>
      <c r="I93" s="45" t="s">
        <v>323</v>
      </c>
      <c r="J93" s="45" t="s">
        <v>323</v>
      </c>
      <c r="K93" s="45"/>
      <c r="L93" s="45" t="s">
        <v>706</v>
      </c>
      <c r="M93" s="52"/>
    </row>
    <row r="94" spans="1:13" ht="12">
      <c r="A94" s="45" t="s">
        <v>522</v>
      </c>
      <c r="B94" s="46">
        <v>0</v>
      </c>
      <c r="C94" s="46">
        <v>0</v>
      </c>
      <c r="D94" s="50">
        <f t="shared" si="2"/>
        <v>0</v>
      </c>
      <c r="E94" s="45"/>
      <c r="F94" s="45" t="s">
        <v>323</v>
      </c>
      <c r="G94" s="45" t="s">
        <v>717</v>
      </c>
      <c r="H94" s="45" t="s">
        <v>718</v>
      </c>
      <c r="I94" s="45" t="s">
        <v>323</v>
      </c>
      <c r="J94" s="45" t="s">
        <v>323</v>
      </c>
      <c r="K94" s="45"/>
      <c r="L94" s="45" t="s">
        <v>706</v>
      </c>
      <c r="M94" s="52"/>
    </row>
    <row r="95" spans="1:13" ht="12">
      <c r="A95" s="45" t="s">
        <v>522</v>
      </c>
      <c r="B95" s="46">
        <v>0</v>
      </c>
      <c r="C95" s="46">
        <v>0</v>
      </c>
      <c r="D95" s="50">
        <f t="shared" si="2"/>
        <v>0</v>
      </c>
      <c r="E95" s="45"/>
      <c r="F95" s="45" t="s">
        <v>323</v>
      </c>
      <c r="G95" s="45" t="s">
        <v>719</v>
      </c>
      <c r="H95" s="45" t="s">
        <v>718</v>
      </c>
      <c r="I95" s="45" t="s">
        <v>323</v>
      </c>
      <c r="J95" s="45" t="s">
        <v>323</v>
      </c>
      <c r="K95" s="45" t="s">
        <v>323</v>
      </c>
      <c r="L95" s="45" t="s">
        <v>323</v>
      </c>
      <c r="M95" s="52"/>
    </row>
    <row r="96" spans="1:13" ht="12">
      <c r="A96" s="45" t="s">
        <v>720</v>
      </c>
      <c r="B96" s="46">
        <v>32.06</v>
      </c>
      <c r="C96" s="46">
        <v>32.06</v>
      </c>
      <c r="D96" s="50">
        <f t="shared" si="2"/>
        <v>0</v>
      </c>
      <c r="E96" s="45"/>
      <c r="F96" s="45" t="s">
        <v>704</v>
      </c>
      <c r="G96" s="45" t="s">
        <v>721</v>
      </c>
      <c r="H96" s="45" t="s">
        <v>722</v>
      </c>
      <c r="I96" s="45" t="s">
        <v>323</v>
      </c>
      <c r="J96" s="45" t="s">
        <v>323</v>
      </c>
      <c r="K96" s="45" t="s">
        <v>707</v>
      </c>
      <c r="L96" s="45" t="s">
        <v>706</v>
      </c>
      <c r="M96" s="52"/>
    </row>
    <row r="97" spans="1:13" ht="12">
      <c r="A97" s="45" t="s">
        <v>522</v>
      </c>
      <c r="B97" s="46">
        <v>0</v>
      </c>
      <c r="C97" s="46">
        <v>0</v>
      </c>
      <c r="D97" s="50">
        <f t="shared" si="2"/>
        <v>0</v>
      </c>
      <c r="E97" s="45"/>
      <c r="F97" s="45" t="s">
        <v>323</v>
      </c>
      <c r="G97" s="45" t="s">
        <v>723</v>
      </c>
      <c r="H97" s="45" t="s">
        <v>724</v>
      </c>
      <c r="I97" s="45" t="s">
        <v>323</v>
      </c>
      <c r="J97" s="45" t="s">
        <v>323</v>
      </c>
      <c r="K97" s="45" t="s">
        <v>323</v>
      </c>
      <c r="L97" s="45" t="s">
        <v>323</v>
      </c>
      <c r="M97" s="52"/>
    </row>
    <row r="98" spans="1:13" ht="12">
      <c r="A98" s="45" t="s">
        <v>522</v>
      </c>
      <c r="B98" s="46">
        <v>0</v>
      </c>
      <c r="C98" s="46">
        <v>0</v>
      </c>
      <c r="D98" s="50">
        <f t="shared" si="2"/>
        <v>0</v>
      </c>
      <c r="E98" s="45"/>
      <c r="F98" s="45" t="s">
        <v>323</v>
      </c>
      <c r="G98" s="45" t="s">
        <v>717</v>
      </c>
      <c r="H98" s="45" t="s">
        <v>718</v>
      </c>
      <c r="I98" s="45" t="s">
        <v>323</v>
      </c>
      <c r="J98" s="45" t="s">
        <v>323</v>
      </c>
      <c r="K98" s="45" t="s">
        <v>323</v>
      </c>
      <c r="L98" s="45" t="s">
        <v>323</v>
      </c>
      <c r="M98" s="52"/>
    </row>
    <row r="99" spans="1:13" ht="12">
      <c r="A99" s="45" t="s">
        <v>522</v>
      </c>
      <c r="B99" s="46">
        <v>0</v>
      </c>
      <c r="C99" s="46">
        <v>0</v>
      </c>
      <c r="D99" s="50">
        <f t="shared" si="2"/>
        <v>0</v>
      </c>
      <c r="E99" s="45"/>
      <c r="F99" s="45" t="s">
        <v>323</v>
      </c>
      <c r="G99" s="45" t="s">
        <v>725</v>
      </c>
      <c r="H99" s="45" t="s">
        <v>718</v>
      </c>
      <c r="I99" s="45" t="s">
        <v>323</v>
      </c>
      <c r="J99" s="45" t="s">
        <v>323</v>
      </c>
      <c r="K99" s="45" t="s">
        <v>323</v>
      </c>
      <c r="L99" s="45" t="s">
        <v>323</v>
      </c>
      <c r="M99" s="52"/>
    </row>
    <row r="100" spans="1:13" ht="12">
      <c r="A100" s="45" t="s">
        <v>385</v>
      </c>
      <c r="B100" s="46">
        <v>500</v>
      </c>
      <c r="C100" s="46">
        <v>500</v>
      </c>
      <c r="D100" s="50">
        <f t="shared" si="2"/>
        <v>0</v>
      </c>
      <c r="E100" s="45"/>
      <c r="F100" s="57"/>
      <c r="G100" s="57"/>
      <c r="H100" s="57"/>
      <c r="I100" s="57" t="s">
        <v>323</v>
      </c>
      <c r="J100" s="57" t="s">
        <v>323</v>
      </c>
      <c r="K100" s="57" t="s">
        <v>323</v>
      </c>
      <c r="L100" s="57" t="s">
        <v>323</v>
      </c>
      <c r="M100" s="52"/>
    </row>
    <row r="101" spans="1:13" ht="24">
      <c r="A101" s="45" t="s">
        <v>726</v>
      </c>
      <c r="B101" s="46">
        <v>135.5</v>
      </c>
      <c r="C101" s="46">
        <v>135.5</v>
      </c>
      <c r="D101" s="50">
        <f t="shared" si="2"/>
        <v>0</v>
      </c>
      <c r="E101" s="45"/>
      <c r="F101" s="45" t="s">
        <v>727</v>
      </c>
      <c r="G101" s="45" t="s">
        <v>728</v>
      </c>
      <c r="H101" s="45" t="s">
        <v>729</v>
      </c>
      <c r="I101" s="45" t="s">
        <v>730</v>
      </c>
      <c r="J101" s="45" t="s">
        <v>731</v>
      </c>
      <c r="K101" s="45" t="s">
        <v>323</v>
      </c>
      <c r="L101" s="45" t="s">
        <v>323</v>
      </c>
      <c r="M101" s="52"/>
    </row>
    <row r="102" spans="1:13" ht="12">
      <c r="A102" s="45" t="s">
        <v>522</v>
      </c>
      <c r="B102" s="46">
        <v>0</v>
      </c>
      <c r="C102" s="46">
        <v>0</v>
      </c>
      <c r="D102" s="50">
        <f t="shared" si="2"/>
        <v>0</v>
      </c>
      <c r="E102" s="45"/>
      <c r="F102" s="45" t="s">
        <v>323</v>
      </c>
      <c r="G102" s="45" t="s">
        <v>732</v>
      </c>
      <c r="H102" s="45" t="s">
        <v>733</v>
      </c>
      <c r="I102" s="45" t="s">
        <v>323</v>
      </c>
      <c r="J102" s="45" t="s">
        <v>323</v>
      </c>
      <c r="K102" s="45" t="s">
        <v>323</v>
      </c>
      <c r="L102" s="45" t="s">
        <v>323</v>
      </c>
      <c r="M102" s="52"/>
    </row>
    <row r="103" spans="1:13" ht="12">
      <c r="A103" s="45"/>
      <c r="B103" s="46"/>
      <c r="C103" s="46"/>
      <c r="D103" s="50"/>
      <c r="E103" s="45"/>
      <c r="F103" s="45"/>
      <c r="G103" s="45" t="s">
        <v>734</v>
      </c>
      <c r="H103" s="45" t="s">
        <v>514</v>
      </c>
      <c r="I103" s="45"/>
      <c r="J103" s="45"/>
      <c r="K103" s="45"/>
      <c r="L103" s="45"/>
      <c r="M103" s="52"/>
    </row>
    <row r="104" spans="1:13" ht="12">
      <c r="A104" s="45" t="s">
        <v>522</v>
      </c>
      <c r="B104" s="46">
        <v>0</v>
      </c>
      <c r="C104" s="46">
        <v>0</v>
      </c>
      <c r="D104" s="50">
        <f t="shared" si="2"/>
        <v>0</v>
      </c>
      <c r="E104" s="45"/>
      <c r="F104" s="45" t="s">
        <v>323</v>
      </c>
      <c r="G104" s="45" t="s">
        <v>245</v>
      </c>
      <c r="H104" s="45" t="s">
        <v>735</v>
      </c>
      <c r="I104" s="45" t="s">
        <v>323</v>
      </c>
      <c r="J104" s="45" t="s">
        <v>323</v>
      </c>
      <c r="K104" s="45" t="s">
        <v>323</v>
      </c>
      <c r="L104" s="45" t="s">
        <v>323</v>
      </c>
      <c r="M104" s="52"/>
    </row>
    <row r="105" spans="1:13" ht="24">
      <c r="A105" s="45" t="s">
        <v>736</v>
      </c>
      <c r="B105" s="46">
        <v>14.5</v>
      </c>
      <c r="C105" s="46">
        <v>14.5</v>
      </c>
      <c r="D105" s="50">
        <f t="shared" si="2"/>
        <v>0</v>
      </c>
      <c r="E105" s="45"/>
      <c r="F105" s="45" t="s">
        <v>737</v>
      </c>
      <c r="G105" s="45" t="s">
        <v>738</v>
      </c>
      <c r="H105" s="45" t="s">
        <v>729</v>
      </c>
      <c r="I105" s="45" t="s">
        <v>739</v>
      </c>
      <c r="J105" s="45" t="s">
        <v>740</v>
      </c>
      <c r="K105" s="45" t="s">
        <v>741</v>
      </c>
      <c r="L105" s="45" t="s">
        <v>742</v>
      </c>
      <c r="M105" s="52"/>
    </row>
    <row r="106" spans="1:13" ht="12">
      <c r="A106" s="45" t="s">
        <v>522</v>
      </c>
      <c r="B106" s="46">
        <v>0</v>
      </c>
      <c r="C106" s="46">
        <v>0</v>
      </c>
      <c r="D106" s="50">
        <f t="shared" si="2"/>
        <v>0</v>
      </c>
      <c r="E106" s="45"/>
      <c r="F106" s="45" t="s">
        <v>323</v>
      </c>
      <c r="G106" s="45" t="s">
        <v>743</v>
      </c>
      <c r="H106" s="45" t="s">
        <v>512</v>
      </c>
      <c r="I106" s="45" t="s">
        <v>744</v>
      </c>
      <c r="J106" s="45" t="s">
        <v>745</v>
      </c>
      <c r="K106" s="45" t="s">
        <v>323</v>
      </c>
      <c r="L106" s="45" t="s">
        <v>323</v>
      </c>
      <c r="M106" s="52"/>
    </row>
    <row r="107" spans="1:13" ht="12">
      <c r="A107" s="45" t="s">
        <v>522</v>
      </c>
      <c r="B107" s="46">
        <v>0</v>
      </c>
      <c r="C107" s="46">
        <v>0</v>
      </c>
      <c r="D107" s="50">
        <f t="shared" si="2"/>
        <v>0</v>
      </c>
      <c r="E107" s="45"/>
      <c r="F107" s="45" t="s">
        <v>323</v>
      </c>
      <c r="G107" s="45" t="s">
        <v>734</v>
      </c>
      <c r="H107" s="45" t="s">
        <v>514</v>
      </c>
      <c r="I107" s="45" t="s">
        <v>323</v>
      </c>
      <c r="J107" s="45" t="s">
        <v>323</v>
      </c>
      <c r="K107" s="45" t="s">
        <v>323</v>
      </c>
      <c r="L107" s="45" t="s">
        <v>323</v>
      </c>
      <c r="M107" s="52"/>
    </row>
    <row r="108" spans="1:13" ht="36">
      <c r="A108" s="45" t="s">
        <v>746</v>
      </c>
      <c r="B108" s="46">
        <v>18.13</v>
      </c>
      <c r="C108" s="46">
        <v>18.13</v>
      </c>
      <c r="D108" s="50">
        <f t="shared" si="2"/>
        <v>0</v>
      </c>
      <c r="E108" s="45"/>
      <c r="F108" s="45" t="s">
        <v>747</v>
      </c>
      <c r="G108" s="45" t="s">
        <v>738</v>
      </c>
      <c r="H108" s="45" t="s">
        <v>729</v>
      </c>
      <c r="I108" s="45" t="s">
        <v>748</v>
      </c>
      <c r="J108" s="45" t="s">
        <v>749</v>
      </c>
      <c r="K108" s="45" t="s">
        <v>750</v>
      </c>
      <c r="L108" s="45" t="s">
        <v>742</v>
      </c>
      <c r="M108" s="52"/>
    </row>
    <row r="109" spans="1:13" ht="12">
      <c r="A109" s="45" t="s">
        <v>522</v>
      </c>
      <c r="B109" s="46">
        <v>0</v>
      </c>
      <c r="C109" s="46">
        <v>0</v>
      </c>
      <c r="D109" s="50">
        <f t="shared" si="2"/>
        <v>0</v>
      </c>
      <c r="E109" s="45"/>
      <c r="F109" s="45" t="s">
        <v>323</v>
      </c>
      <c r="G109" s="45" t="s">
        <v>743</v>
      </c>
      <c r="H109" s="45" t="s">
        <v>512</v>
      </c>
      <c r="I109" s="45" t="s">
        <v>751</v>
      </c>
      <c r="J109" s="45" t="s">
        <v>745</v>
      </c>
      <c r="K109" s="45" t="s">
        <v>323</v>
      </c>
      <c r="L109" s="45" t="s">
        <v>323</v>
      </c>
      <c r="M109" s="52"/>
    </row>
    <row r="110" spans="1:13" ht="12">
      <c r="A110" s="45" t="s">
        <v>522</v>
      </c>
      <c r="B110" s="46">
        <v>0</v>
      </c>
      <c r="C110" s="46">
        <v>0</v>
      </c>
      <c r="D110" s="50">
        <f t="shared" si="2"/>
        <v>0</v>
      </c>
      <c r="E110" s="45"/>
      <c r="F110" s="45" t="s">
        <v>323</v>
      </c>
      <c r="G110" s="45" t="s">
        <v>752</v>
      </c>
      <c r="H110" s="45" t="s">
        <v>514</v>
      </c>
      <c r="I110" s="45" t="s">
        <v>753</v>
      </c>
      <c r="J110" s="45" t="s">
        <v>656</v>
      </c>
      <c r="K110" s="45" t="s">
        <v>323</v>
      </c>
      <c r="L110" s="45" t="s">
        <v>323</v>
      </c>
      <c r="M110" s="52"/>
    </row>
    <row r="111" spans="1:13" ht="36">
      <c r="A111" s="45" t="s">
        <v>754</v>
      </c>
      <c r="B111" s="46">
        <v>20</v>
      </c>
      <c r="C111" s="46">
        <v>20</v>
      </c>
      <c r="D111" s="50">
        <f t="shared" si="2"/>
        <v>0</v>
      </c>
      <c r="E111" s="45"/>
      <c r="F111" s="45" t="s">
        <v>755</v>
      </c>
      <c r="G111" s="45" t="s">
        <v>756</v>
      </c>
      <c r="H111" s="45" t="s">
        <v>716</v>
      </c>
      <c r="I111" s="45" t="s">
        <v>757</v>
      </c>
      <c r="J111" s="45" t="s">
        <v>758</v>
      </c>
      <c r="K111" s="45" t="s">
        <v>759</v>
      </c>
      <c r="L111" s="45" t="s">
        <v>742</v>
      </c>
      <c r="M111" s="52"/>
    </row>
    <row r="112" spans="1:13" ht="36">
      <c r="A112" s="45" t="s">
        <v>522</v>
      </c>
      <c r="B112" s="46">
        <v>0</v>
      </c>
      <c r="C112" s="46">
        <v>0</v>
      </c>
      <c r="D112" s="50">
        <f t="shared" si="2"/>
        <v>0</v>
      </c>
      <c r="E112" s="45"/>
      <c r="F112" s="45" t="s">
        <v>323</v>
      </c>
      <c r="G112" s="45" t="s">
        <v>760</v>
      </c>
      <c r="H112" s="58" t="s">
        <v>761</v>
      </c>
      <c r="I112" s="45" t="s">
        <v>762</v>
      </c>
      <c r="J112" s="45" t="s">
        <v>763</v>
      </c>
      <c r="K112" s="45" t="s">
        <v>323</v>
      </c>
      <c r="L112" s="45" t="s">
        <v>323</v>
      </c>
      <c r="M112" s="52"/>
    </row>
    <row r="113" spans="1:13" ht="12">
      <c r="A113" s="45" t="s">
        <v>522</v>
      </c>
      <c r="B113" s="46">
        <v>0</v>
      </c>
      <c r="C113" s="46">
        <v>0</v>
      </c>
      <c r="D113" s="50">
        <f t="shared" si="2"/>
        <v>0</v>
      </c>
      <c r="E113" s="45"/>
      <c r="F113" s="45" t="s">
        <v>323</v>
      </c>
      <c r="G113" s="45" t="s">
        <v>764</v>
      </c>
      <c r="H113" s="58" t="s">
        <v>765</v>
      </c>
      <c r="I113" s="45" t="s">
        <v>323</v>
      </c>
      <c r="J113" s="45" t="s">
        <v>323</v>
      </c>
      <c r="K113" s="45" t="s">
        <v>323</v>
      </c>
      <c r="L113" s="45" t="s">
        <v>323</v>
      </c>
      <c r="M113" s="52"/>
    </row>
    <row r="114" spans="1:13" ht="12">
      <c r="A114" s="45" t="s">
        <v>522</v>
      </c>
      <c r="B114" s="46">
        <v>0</v>
      </c>
      <c r="C114" s="46">
        <v>0</v>
      </c>
      <c r="D114" s="50">
        <f t="shared" si="2"/>
        <v>0</v>
      </c>
      <c r="E114" s="45"/>
      <c r="F114" s="45" t="s">
        <v>323</v>
      </c>
      <c r="G114" s="45" t="s">
        <v>766</v>
      </c>
      <c r="H114" s="58" t="s">
        <v>699</v>
      </c>
      <c r="I114" s="45" t="s">
        <v>323</v>
      </c>
      <c r="J114" s="45" t="s">
        <v>323</v>
      </c>
      <c r="K114" s="45" t="s">
        <v>323</v>
      </c>
      <c r="L114" s="45" t="s">
        <v>323</v>
      </c>
      <c r="M114" s="52"/>
    </row>
    <row r="115" spans="1:13" ht="12">
      <c r="A115" s="45" t="s">
        <v>522</v>
      </c>
      <c r="B115" s="46">
        <v>0</v>
      </c>
      <c r="C115" s="46">
        <v>0</v>
      </c>
      <c r="D115" s="50">
        <f t="shared" si="2"/>
        <v>0</v>
      </c>
      <c r="E115" s="45"/>
      <c r="F115" s="45" t="s">
        <v>323</v>
      </c>
      <c r="G115" s="45" t="s">
        <v>734</v>
      </c>
      <c r="H115" s="58" t="s">
        <v>514</v>
      </c>
      <c r="I115" s="45" t="s">
        <v>323</v>
      </c>
      <c r="J115" s="45" t="s">
        <v>323</v>
      </c>
      <c r="K115" s="45" t="s">
        <v>323</v>
      </c>
      <c r="L115" s="45" t="s">
        <v>323</v>
      </c>
      <c r="M115" s="52"/>
    </row>
    <row r="116" spans="1:13" ht="12">
      <c r="A116" s="45" t="s">
        <v>522</v>
      </c>
      <c r="B116" s="46">
        <v>0</v>
      </c>
      <c r="C116" s="46">
        <v>0</v>
      </c>
      <c r="D116" s="50">
        <f t="shared" si="2"/>
        <v>0</v>
      </c>
      <c r="E116" s="45"/>
      <c r="F116" s="45" t="s">
        <v>323</v>
      </c>
      <c r="G116" s="45" t="s">
        <v>767</v>
      </c>
      <c r="H116" s="58" t="s">
        <v>512</v>
      </c>
      <c r="I116" s="45" t="s">
        <v>323</v>
      </c>
      <c r="J116" s="45" t="s">
        <v>323</v>
      </c>
      <c r="K116" s="45" t="s">
        <v>323</v>
      </c>
      <c r="L116" s="45" t="s">
        <v>323</v>
      </c>
      <c r="M116" s="52"/>
    </row>
    <row r="117" spans="1:13" ht="24">
      <c r="A117" s="45" t="s">
        <v>768</v>
      </c>
      <c r="B117" s="46">
        <v>275</v>
      </c>
      <c r="C117" s="46">
        <v>275</v>
      </c>
      <c r="D117" s="50">
        <f t="shared" si="2"/>
        <v>0</v>
      </c>
      <c r="E117" s="45"/>
      <c r="F117" s="45" t="s">
        <v>769</v>
      </c>
      <c r="G117" s="45" t="s">
        <v>770</v>
      </c>
      <c r="H117" s="58" t="s">
        <v>771</v>
      </c>
      <c r="I117" s="45" t="s">
        <v>769</v>
      </c>
      <c r="J117" s="45" t="s">
        <v>731</v>
      </c>
      <c r="K117" s="45" t="s">
        <v>750</v>
      </c>
      <c r="L117" s="45" t="s">
        <v>772</v>
      </c>
      <c r="M117" s="52"/>
    </row>
    <row r="118" spans="1:13" ht="12">
      <c r="A118" s="45" t="s">
        <v>522</v>
      </c>
      <c r="B118" s="46">
        <v>0</v>
      </c>
      <c r="C118" s="46">
        <v>0</v>
      </c>
      <c r="D118" s="50">
        <f t="shared" si="2"/>
        <v>0</v>
      </c>
      <c r="E118" s="45"/>
      <c r="F118" s="45" t="s">
        <v>323</v>
      </c>
      <c r="G118" s="45" t="s">
        <v>773</v>
      </c>
      <c r="H118" s="58" t="s">
        <v>512</v>
      </c>
      <c r="I118" s="45" t="s">
        <v>323</v>
      </c>
      <c r="J118" s="45" t="s">
        <v>323</v>
      </c>
      <c r="K118" s="45" t="s">
        <v>323</v>
      </c>
      <c r="L118" s="45" t="s">
        <v>323</v>
      </c>
      <c r="M118" s="52"/>
    </row>
    <row r="119" spans="1:13" ht="12">
      <c r="A119" s="45" t="s">
        <v>522</v>
      </c>
      <c r="B119" s="46">
        <v>0</v>
      </c>
      <c r="C119" s="46">
        <v>0</v>
      </c>
      <c r="D119" s="50">
        <f t="shared" si="2"/>
        <v>0</v>
      </c>
      <c r="E119" s="45"/>
      <c r="F119" s="45" t="s">
        <v>323</v>
      </c>
      <c r="G119" s="45" t="s">
        <v>774</v>
      </c>
      <c r="H119" s="58" t="s">
        <v>512</v>
      </c>
      <c r="I119" s="45" t="s">
        <v>323</v>
      </c>
      <c r="J119" s="45" t="s">
        <v>323</v>
      </c>
      <c r="K119" s="45" t="s">
        <v>323</v>
      </c>
      <c r="L119" s="45" t="s">
        <v>323</v>
      </c>
      <c r="M119" s="52"/>
    </row>
    <row r="120" spans="1:13" ht="12">
      <c r="A120" s="45"/>
      <c r="B120" s="46"/>
      <c r="C120" s="46"/>
      <c r="D120" s="50"/>
      <c r="E120" s="45"/>
      <c r="F120" s="45"/>
      <c r="G120" s="45" t="s">
        <v>775</v>
      </c>
      <c r="H120" s="58" t="s">
        <v>512</v>
      </c>
      <c r="I120" s="45"/>
      <c r="J120" s="45"/>
      <c r="K120" s="45"/>
      <c r="L120" s="45"/>
      <c r="M120" s="52"/>
    </row>
    <row r="121" spans="1:13" ht="48">
      <c r="A121" s="52" t="s">
        <v>464</v>
      </c>
      <c r="B121" s="46">
        <v>180</v>
      </c>
      <c r="C121" s="46">
        <v>180</v>
      </c>
      <c r="D121" s="50"/>
      <c r="E121" s="50"/>
      <c r="F121" s="45" t="s">
        <v>776</v>
      </c>
      <c r="G121" s="52" t="s">
        <v>777</v>
      </c>
      <c r="H121" s="58" t="s">
        <v>729</v>
      </c>
      <c r="I121" s="59" t="s">
        <v>776</v>
      </c>
      <c r="J121" s="52" t="s">
        <v>778</v>
      </c>
      <c r="K121" s="52" t="s">
        <v>548</v>
      </c>
      <c r="L121" s="45" t="s">
        <v>772</v>
      </c>
      <c r="M121" s="52"/>
    </row>
    <row r="122" spans="1:13" ht="12">
      <c r="A122" s="52"/>
      <c r="B122" s="46"/>
      <c r="C122" s="46"/>
      <c r="D122" s="52"/>
      <c r="E122" s="52"/>
      <c r="F122" s="52"/>
      <c r="G122" s="58" t="s">
        <v>679</v>
      </c>
      <c r="H122" s="58" t="s">
        <v>779</v>
      </c>
      <c r="I122" s="52"/>
      <c r="J122" s="52"/>
      <c r="K122" s="52"/>
      <c r="L122" s="52"/>
      <c r="M122" s="52"/>
    </row>
    <row r="123" spans="1:13" ht="108">
      <c r="A123" s="52" t="s">
        <v>395</v>
      </c>
      <c r="B123" s="46">
        <v>60</v>
      </c>
      <c r="C123" s="46">
        <v>60</v>
      </c>
      <c r="D123" s="52"/>
      <c r="E123" s="52"/>
      <c r="F123" s="45" t="s">
        <v>780</v>
      </c>
      <c r="G123" s="52" t="s">
        <v>777</v>
      </c>
      <c r="H123" s="58" t="s">
        <v>729</v>
      </c>
      <c r="I123" s="59" t="s">
        <v>781</v>
      </c>
      <c r="J123" s="52" t="s">
        <v>731</v>
      </c>
      <c r="K123" s="52" t="s">
        <v>548</v>
      </c>
      <c r="L123" s="45" t="s">
        <v>772</v>
      </c>
      <c r="M123" s="52"/>
    </row>
    <row r="124" spans="1:13" ht="12">
      <c r="A124" s="52"/>
      <c r="B124" s="46"/>
      <c r="C124" s="46"/>
      <c r="D124" s="52"/>
      <c r="E124" s="52"/>
      <c r="F124" s="52"/>
      <c r="G124" s="58" t="s">
        <v>679</v>
      </c>
      <c r="H124" s="58" t="s">
        <v>779</v>
      </c>
      <c r="I124" s="59"/>
      <c r="J124" s="52"/>
      <c r="K124" s="52"/>
      <c r="L124" s="45"/>
      <c r="M124" s="52"/>
    </row>
    <row r="125" spans="1:13" ht="12">
      <c r="A125" s="52"/>
      <c r="B125" s="46"/>
      <c r="C125" s="46"/>
      <c r="D125" s="52"/>
      <c r="E125" s="52"/>
      <c r="F125" s="52"/>
      <c r="G125" s="52" t="s">
        <v>782</v>
      </c>
      <c r="H125" s="58" t="s">
        <v>512</v>
      </c>
      <c r="I125" s="52"/>
      <c r="J125" s="52"/>
      <c r="K125" s="52"/>
      <c r="L125" s="52"/>
      <c r="M125" s="52"/>
    </row>
    <row r="126" spans="1:13" ht="72">
      <c r="A126" s="52" t="s">
        <v>396</v>
      </c>
      <c r="B126" s="46">
        <v>30</v>
      </c>
      <c r="C126" s="46">
        <v>30</v>
      </c>
      <c r="D126" s="52"/>
      <c r="E126" s="52"/>
      <c r="F126" s="45" t="s">
        <v>783</v>
      </c>
      <c r="G126" s="52" t="s">
        <v>777</v>
      </c>
      <c r="H126" s="58" t="s">
        <v>729</v>
      </c>
      <c r="I126" s="59" t="s">
        <v>783</v>
      </c>
      <c r="J126" s="52" t="s">
        <v>778</v>
      </c>
      <c r="K126" s="52" t="s">
        <v>548</v>
      </c>
      <c r="L126" s="45" t="s">
        <v>772</v>
      </c>
      <c r="M126" s="52"/>
    </row>
    <row r="127" spans="1:13" ht="12">
      <c r="A127" s="52"/>
      <c r="B127" s="46"/>
      <c r="C127" s="46"/>
      <c r="D127" s="52"/>
      <c r="E127" s="52"/>
      <c r="F127" s="52"/>
      <c r="G127" s="45" t="s">
        <v>743</v>
      </c>
      <c r="H127" s="58" t="s">
        <v>512</v>
      </c>
      <c r="I127" s="52"/>
      <c r="J127" s="52"/>
      <c r="K127" s="52"/>
      <c r="L127" s="52"/>
      <c r="M127" s="52"/>
    </row>
    <row r="128" spans="1:13" ht="12">
      <c r="A128" s="52"/>
      <c r="B128" s="46"/>
      <c r="C128" s="46"/>
      <c r="D128" s="52"/>
      <c r="E128" s="52"/>
      <c r="F128" s="52"/>
      <c r="G128" s="58" t="s">
        <v>679</v>
      </c>
      <c r="H128" s="58" t="s">
        <v>779</v>
      </c>
      <c r="I128" s="52"/>
      <c r="J128" s="52"/>
      <c r="K128" s="52"/>
      <c r="L128" s="52"/>
      <c r="M128" s="52"/>
    </row>
    <row r="129" spans="1:13" ht="24">
      <c r="A129" s="52" t="s">
        <v>430</v>
      </c>
      <c r="B129" s="46">
        <v>74</v>
      </c>
      <c r="C129" s="46">
        <v>74</v>
      </c>
      <c r="D129" s="52"/>
      <c r="E129" s="52"/>
      <c r="F129" s="45" t="s">
        <v>784</v>
      </c>
      <c r="G129" s="52" t="s">
        <v>785</v>
      </c>
      <c r="H129" s="60" t="s">
        <v>786</v>
      </c>
      <c r="I129" s="52" t="s">
        <v>787</v>
      </c>
      <c r="J129" s="45" t="s">
        <v>788</v>
      </c>
      <c r="K129" s="52" t="s">
        <v>789</v>
      </c>
      <c r="L129" s="45" t="s">
        <v>790</v>
      </c>
      <c r="M129" s="52"/>
    </row>
    <row r="130" spans="1:13" ht="12">
      <c r="A130" s="52"/>
      <c r="B130" s="46"/>
      <c r="C130" s="46"/>
      <c r="D130" s="52"/>
      <c r="E130" s="52"/>
      <c r="F130" s="52"/>
      <c r="G130" s="52" t="s">
        <v>791</v>
      </c>
      <c r="H130" s="58" t="s">
        <v>792</v>
      </c>
      <c r="I130" s="52"/>
      <c r="J130" s="52"/>
      <c r="K130" s="52"/>
      <c r="L130" s="52"/>
      <c r="M130" s="52"/>
    </row>
    <row r="131" spans="1:13" ht="12">
      <c r="A131" s="52"/>
      <c r="B131" s="46"/>
      <c r="C131" s="46"/>
      <c r="D131" s="52"/>
      <c r="E131" s="52"/>
      <c r="F131" s="52"/>
      <c r="G131" s="58" t="s">
        <v>679</v>
      </c>
      <c r="H131" s="58" t="s">
        <v>779</v>
      </c>
      <c r="I131" s="52"/>
      <c r="J131" s="52"/>
      <c r="K131" s="52"/>
      <c r="L131" s="52"/>
      <c r="M131" s="52"/>
    </row>
    <row r="132" spans="1:13" ht="67.5">
      <c r="A132" s="52" t="s">
        <v>456</v>
      </c>
      <c r="B132" s="46">
        <v>400</v>
      </c>
      <c r="C132" s="46">
        <v>400</v>
      </c>
      <c r="D132" s="52"/>
      <c r="E132" s="52"/>
      <c r="F132" s="45" t="s">
        <v>793</v>
      </c>
      <c r="G132" s="52" t="s">
        <v>794</v>
      </c>
      <c r="H132" s="60" t="s">
        <v>795</v>
      </c>
      <c r="I132" s="59" t="s">
        <v>796</v>
      </c>
      <c r="J132" s="45" t="s">
        <v>731</v>
      </c>
      <c r="K132" s="52" t="s">
        <v>750</v>
      </c>
      <c r="L132" s="45" t="s">
        <v>772</v>
      </c>
      <c r="M132" s="52"/>
    </row>
    <row r="133" spans="1:13" ht="12">
      <c r="A133" s="52"/>
      <c r="B133" s="46"/>
      <c r="C133" s="46"/>
      <c r="D133" s="52"/>
      <c r="E133" s="52"/>
      <c r="F133" s="52"/>
      <c r="G133" s="61" t="s">
        <v>797</v>
      </c>
      <c r="H133" s="62" t="s">
        <v>798</v>
      </c>
      <c r="I133" s="59"/>
      <c r="J133" s="45"/>
      <c r="K133" s="52"/>
      <c r="L133" s="45"/>
      <c r="M133" s="52"/>
    </row>
    <row r="134" spans="1:13" ht="12">
      <c r="A134" s="52"/>
      <c r="B134" s="46"/>
      <c r="C134" s="46"/>
      <c r="D134" s="52"/>
      <c r="E134" s="52"/>
      <c r="F134" s="52"/>
      <c r="G134" s="63" t="s">
        <v>799</v>
      </c>
      <c r="H134" s="62" t="s">
        <v>800</v>
      </c>
      <c r="I134" s="59"/>
      <c r="J134" s="45"/>
      <c r="K134" s="52"/>
      <c r="L134" s="45"/>
      <c r="M134" s="52"/>
    </row>
    <row r="135" spans="1:13" ht="12">
      <c r="A135" s="52"/>
      <c r="B135" s="46"/>
      <c r="C135" s="46"/>
      <c r="D135" s="52"/>
      <c r="E135" s="52"/>
      <c r="F135" s="52"/>
      <c r="G135" s="63" t="s">
        <v>801</v>
      </c>
      <c r="H135" s="62" t="s">
        <v>802</v>
      </c>
      <c r="I135" s="59"/>
      <c r="J135" s="45"/>
      <c r="K135" s="52"/>
      <c r="L135" s="45"/>
      <c r="M135" s="52"/>
    </row>
    <row r="136" spans="1:13" ht="24">
      <c r="A136" s="52"/>
      <c r="B136" s="46"/>
      <c r="C136" s="46"/>
      <c r="D136" s="52"/>
      <c r="E136" s="52"/>
      <c r="F136" s="52"/>
      <c r="G136" s="63" t="s">
        <v>803</v>
      </c>
      <c r="H136" s="62" t="s">
        <v>804</v>
      </c>
      <c r="I136" s="59"/>
      <c r="J136" s="45"/>
      <c r="K136" s="52"/>
      <c r="L136" s="45"/>
      <c r="M136" s="52"/>
    </row>
    <row r="137" spans="1:13" ht="12">
      <c r="A137" s="52"/>
      <c r="B137" s="46"/>
      <c r="C137" s="46"/>
      <c r="D137" s="52"/>
      <c r="E137" s="52"/>
      <c r="F137" s="52"/>
      <c r="G137" s="52" t="s">
        <v>734</v>
      </c>
      <c r="H137" s="58" t="s">
        <v>514</v>
      </c>
      <c r="I137" s="52"/>
      <c r="J137" s="52"/>
      <c r="K137" s="52"/>
      <c r="L137" s="45"/>
      <c r="M137" s="52"/>
    </row>
    <row r="138" spans="1:13" ht="12">
      <c r="A138" s="52"/>
      <c r="B138" s="46"/>
      <c r="C138" s="46"/>
      <c r="D138" s="52"/>
      <c r="E138" s="52"/>
      <c r="F138" s="52"/>
      <c r="G138" s="52" t="s">
        <v>805</v>
      </c>
      <c r="H138" s="58" t="s">
        <v>806</v>
      </c>
      <c r="I138" s="52"/>
      <c r="J138" s="52"/>
      <c r="K138" s="52"/>
      <c r="L138" s="45"/>
      <c r="M138" s="52"/>
    </row>
    <row r="139" spans="1:13" ht="45">
      <c r="A139" s="52" t="s">
        <v>457</v>
      </c>
      <c r="B139" s="46">
        <v>63.88</v>
      </c>
      <c r="C139" s="46">
        <v>63.88</v>
      </c>
      <c r="D139" s="52"/>
      <c r="E139" s="52"/>
      <c r="F139" s="64" t="s">
        <v>807</v>
      </c>
      <c r="G139" s="45" t="s">
        <v>760</v>
      </c>
      <c r="H139" s="45" t="s">
        <v>808</v>
      </c>
      <c r="I139" s="59" t="s">
        <v>809</v>
      </c>
      <c r="J139" s="58" t="s">
        <v>778</v>
      </c>
      <c r="K139" s="52" t="s">
        <v>750</v>
      </c>
      <c r="L139" s="45" t="s">
        <v>772</v>
      </c>
      <c r="M139" s="52"/>
    </row>
    <row r="140" spans="1:13" ht="12">
      <c r="A140" s="52"/>
      <c r="B140" s="46"/>
      <c r="C140" s="46"/>
      <c r="D140" s="52"/>
      <c r="E140" s="52"/>
      <c r="F140" s="52"/>
      <c r="G140" s="65" t="s">
        <v>810</v>
      </c>
      <c r="H140" s="66" t="s">
        <v>811</v>
      </c>
      <c r="I140" s="59"/>
      <c r="J140" s="45"/>
      <c r="K140" s="52"/>
      <c r="L140" s="45"/>
      <c r="M140" s="52"/>
    </row>
    <row r="141" spans="1:13" ht="12">
      <c r="A141" s="52"/>
      <c r="B141" s="46"/>
      <c r="C141" s="46"/>
      <c r="D141" s="52"/>
      <c r="E141" s="52"/>
      <c r="F141" s="52"/>
      <c r="G141" s="65" t="s">
        <v>812</v>
      </c>
      <c r="H141" s="66" t="s">
        <v>813</v>
      </c>
      <c r="I141" s="59"/>
      <c r="J141" s="45"/>
      <c r="K141" s="52"/>
      <c r="L141" s="45"/>
      <c r="M141" s="52"/>
    </row>
    <row r="142" spans="1:13" ht="12">
      <c r="A142" s="52"/>
      <c r="B142" s="46"/>
      <c r="C142" s="46"/>
      <c r="D142" s="52"/>
      <c r="E142" s="52"/>
      <c r="F142" s="52"/>
      <c r="G142" s="67" t="s">
        <v>814</v>
      </c>
      <c r="H142" s="66" t="s">
        <v>813</v>
      </c>
      <c r="I142" s="59"/>
      <c r="J142" s="45"/>
      <c r="K142" s="52"/>
      <c r="L142" s="45"/>
      <c r="M142" s="52"/>
    </row>
    <row r="143" spans="1:13" ht="12">
      <c r="A143" s="52"/>
      <c r="B143" s="46"/>
      <c r="C143" s="46"/>
      <c r="D143" s="52"/>
      <c r="E143" s="52"/>
      <c r="F143" s="52"/>
      <c r="G143" s="67" t="s">
        <v>815</v>
      </c>
      <c r="H143" s="66" t="s">
        <v>816</v>
      </c>
      <c r="I143" s="45"/>
      <c r="J143" s="59"/>
      <c r="K143" s="45"/>
      <c r="L143" s="52"/>
      <c r="M143" s="52"/>
    </row>
    <row r="144" spans="1:13" ht="24">
      <c r="A144" s="52"/>
      <c r="B144" s="46"/>
      <c r="C144" s="46"/>
      <c r="D144" s="52"/>
      <c r="E144" s="52"/>
      <c r="F144" s="52"/>
      <c r="G144" s="67" t="s">
        <v>817</v>
      </c>
      <c r="H144" s="66" t="s">
        <v>818</v>
      </c>
      <c r="I144" s="45"/>
      <c r="J144" s="59"/>
      <c r="K144" s="45"/>
      <c r="L144" s="52"/>
      <c r="M144" s="52"/>
    </row>
    <row r="145" spans="1:13" ht="12">
      <c r="A145" s="52"/>
      <c r="B145" s="46"/>
      <c r="C145" s="46"/>
      <c r="D145" s="52"/>
      <c r="E145" s="52"/>
      <c r="F145" s="52"/>
      <c r="G145" s="58" t="s">
        <v>819</v>
      </c>
      <c r="H145" s="60" t="s">
        <v>820</v>
      </c>
      <c r="I145" s="52"/>
      <c r="J145" s="52"/>
      <c r="K145" s="52"/>
      <c r="L145" s="52"/>
      <c r="M145" s="52"/>
    </row>
    <row r="146" spans="1:13" ht="12">
      <c r="A146" s="52"/>
      <c r="B146" s="46"/>
      <c r="C146" s="46"/>
      <c r="D146" s="52"/>
      <c r="E146" s="52"/>
      <c r="F146" s="52"/>
      <c r="G146" s="45" t="s">
        <v>734</v>
      </c>
      <c r="H146" s="45" t="s">
        <v>514</v>
      </c>
      <c r="I146" s="52"/>
      <c r="J146" s="52"/>
      <c r="K146" s="52"/>
      <c r="L146" s="52"/>
      <c r="M146" s="52"/>
    </row>
    <row r="147" spans="1:13" ht="33.75">
      <c r="A147" s="52" t="s">
        <v>416</v>
      </c>
      <c r="B147" s="46">
        <v>5.88</v>
      </c>
      <c r="C147" s="46">
        <v>5.88</v>
      </c>
      <c r="D147" s="52"/>
      <c r="E147" s="52"/>
      <c r="F147" s="59" t="s">
        <v>821</v>
      </c>
      <c r="G147" s="45" t="s">
        <v>822</v>
      </c>
      <c r="H147" s="45" t="s">
        <v>512</v>
      </c>
      <c r="I147" s="64" t="s">
        <v>823</v>
      </c>
      <c r="J147" s="58" t="s">
        <v>778</v>
      </c>
      <c r="K147" s="52" t="s">
        <v>548</v>
      </c>
      <c r="L147" s="45" t="s">
        <v>772</v>
      </c>
      <c r="M147" s="52"/>
    </row>
    <row r="148" spans="1:13" ht="48">
      <c r="A148" s="58" t="s">
        <v>824</v>
      </c>
      <c r="B148" s="68">
        <v>25.5</v>
      </c>
      <c r="C148" s="68">
        <v>25.5</v>
      </c>
      <c r="D148" s="69">
        <f aca="true" t="shared" si="3" ref="D148:D211">B148-C148</f>
        <v>0</v>
      </c>
      <c r="E148" s="58"/>
      <c r="F148" s="58" t="s">
        <v>825</v>
      </c>
      <c r="G148" s="58" t="s">
        <v>826</v>
      </c>
      <c r="H148" s="58" t="s">
        <v>827</v>
      </c>
      <c r="I148" s="58" t="s">
        <v>828</v>
      </c>
      <c r="J148" s="58" t="s">
        <v>827</v>
      </c>
      <c r="K148" s="58" t="s">
        <v>759</v>
      </c>
      <c r="L148" s="58" t="s">
        <v>829</v>
      </c>
      <c r="M148" s="52"/>
    </row>
    <row r="149" spans="1:13" ht="12">
      <c r="A149" s="58" t="s">
        <v>522</v>
      </c>
      <c r="B149" s="68">
        <v>0</v>
      </c>
      <c r="C149" s="68">
        <v>0</v>
      </c>
      <c r="D149" s="69">
        <f t="shared" si="3"/>
        <v>0</v>
      </c>
      <c r="E149" s="58"/>
      <c r="F149" s="58" t="s">
        <v>323</v>
      </c>
      <c r="G149" s="58" t="s">
        <v>830</v>
      </c>
      <c r="H149" s="58" t="s">
        <v>831</v>
      </c>
      <c r="I149" s="58" t="s">
        <v>832</v>
      </c>
      <c r="J149" s="58" t="s">
        <v>827</v>
      </c>
      <c r="K149" s="58" t="s">
        <v>323</v>
      </c>
      <c r="L149" s="58" t="s">
        <v>323</v>
      </c>
      <c r="M149" s="52"/>
    </row>
    <row r="150" spans="1:13" ht="24">
      <c r="A150" s="58" t="s">
        <v>522</v>
      </c>
      <c r="B150" s="68">
        <v>0</v>
      </c>
      <c r="C150" s="68">
        <v>0</v>
      </c>
      <c r="D150" s="69">
        <f t="shared" si="3"/>
        <v>0</v>
      </c>
      <c r="E150" s="58"/>
      <c r="F150" s="58" t="s">
        <v>323</v>
      </c>
      <c r="G150" s="58" t="s">
        <v>833</v>
      </c>
      <c r="H150" s="58" t="s">
        <v>834</v>
      </c>
      <c r="I150" s="58" t="s">
        <v>835</v>
      </c>
      <c r="J150" s="58" t="s">
        <v>827</v>
      </c>
      <c r="K150" s="58" t="s">
        <v>323</v>
      </c>
      <c r="L150" s="58" t="s">
        <v>323</v>
      </c>
      <c r="M150" s="52"/>
    </row>
    <row r="151" spans="1:13" ht="12">
      <c r="A151" s="58" t="s">
        <v>522</v>
      </c>
      <c r="B151" s="68">
        <v>0</v>
      </c>
      <c r="C151" s="68">
        <v>0</v>
      </c>
      <c r="D151" s="69">
        <f t="shared" si="3"/>
        <v>0</v>
      </c>
      <c r="E151" s="58"/>
      <c r="F151" s="58" t="s">
        <v>323</v>
      </c>
      <c r="G151" s="58" t="s">
        <v>836</v>
      </c>
      <c r="H151" s="58" t="s">
        <v>837</v>
      </c>
      <c r="I151" s="58" t="s">
        <v>838</v>
      </c>
      <c r="J151" s="58" t="s">
        <v>512</v>
      </c>
      <c r="K151" s="58" t="s">
        <v>323</v>
      </c>
      <c r="L151" s="58" t="s">
        <v>323</v>
      </c>
      <c r="M151" s="52"/>
    </row>
    <row r="152" spans="1:13" ht="12">
      <c r="A152" s="58" t="s">
        <v>522</v>
      </c>
      <c r="B152" s="68">
        <v>0</v>
      </c>
      <c r="C152" s="68">
        <v>0</v>
      </c>
      <c r="D152" s="69">
        <f t="shared" si="3"/>
        <v>0</v>
      </c>
      <c r="E152" s="58"/>
      <c r="F152" s="58" t="s">
        <v>323</v>
      </c>
      <c r="G152" s="58" t="s">
        <v>839</v>
      </c>
      <c r="H152" s="58" t="s">
        <v>840</v>
      </c>
      <c r="I152" s="58" t="s">
        <v>323</v>
      </c>
      <c r="J152" s="58" t="s">
        <v>323</v>
      </c>
      <c r="K152" s="58" t="s">
        <v>323</v>
      </c>
      <c r="L152" s="58" t="s">
        <v>323</v>
      </c>
      <c r="M152" s="52"/>
    </row>
    <row r="153" spans="1:13" ht="24">
      <c r="A153" s="58" t="s">
        <v>522</v>
      </c>
      <c r="B153" s="68">
        <v>0</v>
      </c>
      <c r="C153" s="68">
        <v>0</v>
      </c>
      <c r="D153" s="69">
        <f t="shared" si="3"/>
        <v>0</v>
      </c>
      <c r="E153" s="58"/>
      <c r="F153" s="58" t="s">
        <v>323</v>
      </c>
      <c r="G153" s="58" t="s">
        <v>841</v>
      </c>
      <c r="H153" s="58" t="s">
        <v>827</v>
      </c>
      <c r="I153" s="58" t="s">
        <v>323</v>
      </c>
      <c r="J153" s="58" t="s">
        <v>323</v>
      </c>
      <c r="K153" s="58" t="s">
        <v>323</v>
      </c>
      <c r="L153" s="58" t="s">
        <v>323</v>
      </c>
      <c r="M153" s="52"/>
    </row>
    <row r="154" spans="1:13" ht="12">
      <c r="A154" s="58" t="s">
        <v>522</v>
      </c>
      <c r="B154" s="68">
        <v>0</v>
      </c>
      <c r="C154" s="68">
        <v>0</v>
      </c>
      <c r="D154" s="69">
        <f t="shared" si="3"/>
        <v>0</v>
      </c>
      <c r="E154" s="58"/>
      <c r="F154" s="58" t="s">
        <v>323</v>
      </c>
      <c r="G154" s="58" t="s">
        <v>842</v>
      </c>
      <c r="H154" s="58" t="s">
        <v>512</v>
      </c>
      <c r="I154" s="58" t="s">
        <v>323</v>
      </c>
      <c r="J154" s="58" t="s">
        <v>323</v>
      </c>
      <c r="K154" s="58" t="s">
        <v>323</v>
      </c>
      <c r="L154" s="58" t="s">
        <v>323</v>
      </c>
      <c r="M154" s="52"/>
    </row>
    <row r="155" spans="1:13" ht="12">
      <c r="A155" s="58" t="s">
        <v>522</v>
      </c>
      <c r="B155" s="68">
        <v>0</v>
      </c>
      <c r="C155" s="68">
        <v>0</v>
      </c>
      <c r="D155" s="69">
        <f t="shared" si="3"/>
        <v>0</v>
      </c>
      <c r="E155" s="58"/>
      <c r="F155" s="58" t="s">
        <v>323</v>
      </c>
      <c r="G155" s="58" t="s">
        <v>734</v>
      </c>
      <c r="H155" s="58" t="s">
        <v>514</v>
      </c>
      <c r="I155" s="58" t="s">
        <v>323</v>
      </c>
      <c r="J155" s="58" t="s">
        <v>323</v>
      </c>
      <c r="K155" s="58" t="s">
        <v>323</v>
      </c>
      <c r="L155" s="58" t="s">
        <v>323</v>
      </c>
      <c r="M155" s="52"/>
    </row>
    <row r="156" spans="1:13" ht="12">
      <c r="A156" s="58" t="s">
        <v>522</v>
      </c>
      <c r="B156" s="68">
        <v>0</v>
      </c>
      <c r="C156" s="68">
        <v>0</v>
      </c>
      <c r="D156" s="69">
        <f t="shared" si="3"/>
        <v>0</v>
      </c>
      <c r="E156" s="58"/>
      <c r="F156" s="58" t="s">
        <v>323</v>
      </c>
      <c r="G156" s="58" t="s">
        <v>767</v>
      </c>
      <c r="H156" s="58" t="s">
        <v>512</v>
      </c>
      <c r="I156" s="58" t="s">
        <v>323</v>
      </c>
      <c r="J156" s="58" t="s">
        <v>323</v>
      </c>
      <c r="K156" s="58" t="s">
        <v>323</v>
      </c>
      <c r="L156" s="58" t="s">
        <v>323</v>
      </c>
      <c r="M156" s="52"/>
    </row>
    <row r="157" spans="1:13" ht="36">
      <c r="A157" s="58" t="s">
        <v>843</v>
      </c>
      <c r="B157" s="68">
        <v>96.34</v>
      </c>
      <c r="C157" s="68">
        <v>96.34</v>
      </c>
      <c r="D157" s="69">
        <f t="shared" si="3"/>
        <v>0</v>
      </c>
      <c r="E157" s="58"/>
      <c r="F157" s="58" t="s">
        <v>844</v>
      </c>
      <c r="G157" s="58" t="s">
        <v>845</v>
      </c>
      <c r="H157" s="58" t="s">
        <v>512</v>
      </c>
      <c r="I157" s="58" t="s">
        <v>846</v>
      </c>
      <c r="J157" s="58" t="s">
        <v>827</v>
      </c>
      <c r="K157" s="58" t="s">
        <v>759</v>
      </c>
      <c r="L157" s="58" t="s">
        <v>829</v>
      </c>
      <c r="M157" s="52"/>
    </row>
    <row r="158" spans="1:13" ht="12">
      <c r="A158" s="58" t="s">
        <v>522</v>
      </c>
      <c r="B158" s="68">
        <v>0</v>
      </c>
      <c r="C158" s="68">
        <v>0</v>
      </c>
      <c r="D158" s="69">
        <f t="shared" si="3"/>
        <v>0</v>
      </c>
      <c r="E158" s="58"/>
      <c r="F158" s="58" t="s">
        <v>323</v>
      </c>
      <c r="G158" s="58" t="s">
        <v>847</v>
      </c>
      <c r="H158" s="58" t="s">
        <v>512</v>
      </c>
      <c r="I158" s="58" t="s">
        <v>848</v>
      </c>
      <c r="J158" s="58" t="s">
        <v>827</v>
      </c>
      <c r="K158" s="58" t="s">
        <v>323</v>
      </c>
      <c r="L158" s="58" t="s">
        <v>323</v>
      </c>
      <c r="M158" s="52"/>
    </row>
    <row r="159" spans="1:13" ht="24">
      <c r="A159" s="58" t="s">
        <v>522</v>
      </c>
      <c r="B159" s="68">
        <v>0</v>
      </c>
      <c r="C159" s="68">
        <v>0</v>
      </c>
      <c r="D159" s="69">
        <f t="shared" si="3"/>
        <v>0</v>
      </c>
      <c r="E159" s="58"/>
      <c r="F159" s="58" t="s">
        <v>323</v>
      </c>
      <c r="G159" s="58" t="s">
        <v>734</v>
      </c>
      <c r="H159" s="58" t="s">
        <v>849</v>
      </c>
      <c r="I159" s="58" t="s">
        <v>850</v>
      </c>
      <c r="J159" s="58" t="s">
        <v>827</v>
      </c>
      <c r="K159" s="58" t="s">
        <v>323</v>
      </c>
      <c r="L159" s="58" t="s">
        <v>323</v>
      </c>
      <c r="M159" s="52"/>
    </row>
    <row r="160" spans="1:13" ht="12">
      <c r="A160" s="58" t="s">
        <v>522</v>
      </c>
      <c r="B160" s="68">
        <v>0</v>
      </c>
      <c r="C160" s="68">
        <v>0</v>
      </c>
      <c r="D160" s="69">
        <f t="shared" si="3"/>
        <v>0</v>
      </c>
      <c r="E160" s="58"/>
      <c r="F160" s="58" t="s">
        <v>323</v>
      </c>
      <c r="G160" s="58" t="s">
        <v>767</v>
      </c>
      <c r="H160" s="58" t="s">
        <v>512</v>
      </c>
      <c r="I160" s="58" t="s">
        <v>851</v>
      </c>
      <c r="J160" s="58" t="s">
        <v>827</v>
      </c>
      <c r="K160" s="58" t="s">
        <v>323</v>
      </c>
      <c r="L160" s="58" t="s">
        <v>323</v>
      </c>
      <c r="M160" s="52"/>
    </row>
    <row r="161" spans="1:13" ht="96">
      <c r="A161" s="58" t="s">
        <v>852</v>
      </c>
      <c r="B161" s="68">
        <v>240</v>
      </c>
      <c r="C161" s="68">
        <v>240</v>
      </c>
      <c r="D161" s="69">
        <f t="shared" si="3"/>
        <v>0</v>
      </c>
      <c r="E161" s="58"/>
      <c r="F161" s="58" t="s">
        <v>853</v>
      </c>
      <c r="G161" s="58" t="s">
        <v>854</v>
      </c>
      <c r="H161" s="58" t="s">
        <v>855</v>
      </c>
      <c r="I161" s="58" t="s">
        <v>828</v>
      </c>
      <c r="J161" s="58" t="s">
        <v>827</v>
      </c>
      <c r="K161" s="58" t="s">
        <v>759</v>
      </c>
      <c r="L161" s="58" t="s">
        <v>829</v>
      </c>
      <c r="M161" s="52"/>
    </row>
    <row r="162" spans="1:13" ht="12">
      <c r="A162" s="58" t="s">
        <v>522</v>
      </c>
      <c r="B162" s="68">
        <v>0</v>
      </c>
      <c r="C162" s="68">
        <v>0</v>
      </c>
      <c r="D162" s="69">
        <f t="shared" si="3"/>
        <v>0</v>
      </c>
      <c r="E162" s="58"/>
      <c r="F162" s="58" t="s">
        <v>323</v>
      </c>
      <c r="G162" s="58" t="s">
        <v>856</v>
      </c>
      <c r="H162" s="58" t="s">
        <v>857</v>
      </c>
      <c r="I162" s="58" t="s">
        <v>832</v>
      </c>
      <c r="J162" s="58" t="s">
        <v>827</v>
      </c>
      <c r="K162" s="58" t="s">
        <v>323</v>
      </c>
      <c r="L162" s="58" t="s">
        <v>323</v>
      </c>
      <c r="M162" s="52"/>
    </row>
    <row r="163" spans="1:13" ht="12">
      <c r="A163" s="58" t="s">
        <v>522</v>
      </c>
      <c r="B163" s="68">
        <v>0</v>
      </c>
      <c r="C163" s="68">
        <v>0</v>
      </c>
      <c r="D163" s="69">
        <f t="shared" si="3"/>
        <v>0</v>
      </c>
      <c r="E163" s="58"/>
      <c r="F163" s="58" t="s">
        <v>323</v>
      </c>
      <c r="G163" s="58" t="s">
        <v>858</v>
      </c>
      <c r="H163" s="58" t="s">
        <v>859</v>
      </c>
      <c r="I163" s="58" t="s">
        <v>323</v>
      </c>
      <c r="J163" s="58" t="s">
        <v>323</v>
      </c>
      <c r="K163" s="58" t="s">
        <v>323</v>
      </c>
      <c r="L163" s="58" t="s">
        <v>323</v>
      </c>
      <c r="M163" s="52"/>
    </row>
    <row r="164" spans="1:13" ht="12">
      <c r="A164" s="58" t="s">
        <v>522</v>
      </c>
      <c r="B164" s="68">
        <v>0</v>
      </c>
      <c r="C164" s="68">
        <v>0</v>
      </c>
      <c r="D164" s="69">
        <f t="shared" si="3"/>
        <v>0</v>
      </c>
      <c r="E164" s="58"/>
      <c r="F164" s="58" t="s">
        <v>323</v>
      </c>
      <c r="G164" s="58" t="s">
        <v>860</v>
      </c>
      <c r="H164" s="58" t="s">
        <v>861</v>
      </c>
      <c r="I164" s="58" t="s">
        <v>323</v>
      </c>
      <c r="J164" s="58" t="s">
        <v>323</v>
      </c>
      <c r="K164" s="58" t="s">
        <v>323</v>
      </c>
      <c r="L164" s="58" t="s">
        <v>323</v>
      </c>
      <c r="M164" s="52"/>
    </row>
    <row r="165" spans="1:13" ht="12">
      <c r="A165" s="58" t="s">
        <v>522</v>
      </c>
      <c r="B165" s="68">
        <v>0</v>
      </c>
      <c r="C165" s="68">
        <v>0</v>
      </c>
      <c r="D165" s="69">
        <f t="shared" si="3"/>
        <v>0</v>
      </c>
      <c r="E165" s="58"/>
      <c r="F165" s="58" t="s">
        <v>323</v>
      </c>
      <c r="G165" s="58" t="s">
        <v>842</v>
      </c>
      <c r="H165" s="58" t="s">
        <v>512</v>
      </c>
      <c r="I165" s="58" t="s">
        <v>323</v>
      </c>
      <c r="J165" s="58" t="s">
        <v>323</v>
      </c>
      <c r="K165" s="58" t="s">
        <v>323</v>
      </c>
      <c r="L165" s="58" t="s">
        <v>323</v>
      </c>
      <c r="M165" s="52"/>
    </row>
    <row r="166" spans="1:13" ht="24">
      <c r="A166" s="58" t="s">
        <v>522</v>
      </c>
      <c r="B166" s="68">
        <v>0</v>
      </c>
      <c r="C166" s="68">
        <v>0</v>
      </c>
      <c r="D166" s="69">
        <f t="shared" si="3"/>
        <v>0</v>
      </c>
      <c r="E166" s="58"/>
      <c r="F166" s="58" t="s">
        <v>323</v>
      </c>
      <c r="G166" s="58" t="s">
        <v>734</v>
      </c>
      <c r="H166" s="58" t="s">
        <v>520</v>
      </c>
      <c r="I166" s="58" t="s">
        <v>323</v>
      </c>
      <c r="J166" s="58" t="s">
        <v>323</v>
      </c>
      <c r="K166" s="58" t="s">
        <v>323</v>
      </c>
      <c r="L166" s="58" t="s">
        <v>323</v>
      </c>
      <c r="M166" s="52"/>
    </row>
    <row r="167" spans="1:13" ht="12">
      <c r="A167" s="58" t="s">
        <v>522</v>
      </c>
      <c r="B167" s="68">
        <v>0</v>
      </c>
      <c r="C167" s="68">
        <v>0</v>
      </c>
      <c r="D167" s="69">
        <f t="shared" si="3"/>
        <v>0</v>
      </c>
      <c r="E167" s="58"/>
      <c r="F167" s="58" t="s">
        <v>323</v>
      </c>
      <c r="G167" s="58" t="s">
        <v>767</v>
      </c>
      <c r="H167" s="58" t="s">
        <v>512</v>
      </c>
      <c r="I167" s="58" t="s">
        <v>323</v>
      </c>
      <c r="J167" s="58" t="s">
        <v>323</v>
      </c>
      <c r="K167" s="58" t="s">
        <v>323</v>
      </c>
      <c r="L167" s="58" t="s">
        <v>323</v>
      </c>
      <c r="M167" s="52"/>
    </row>
    <row r="168" spans="1:13" ht="60">
      <c r="A168" s="58" t="s">
        <v>862</v>
      </c>
      <c r="B168" s="68">
        <v>82</v>
      </c>
      <c r="C168" s="68">
        <v>82</v>
      </c>
      <c r="D168" s="69">
        <f t="shared" si="3"/>
        <v>0</v>
      </c>
      <c r="E168" s="58"/>
      <c r="F168" s="58" t="s">
        <v>863</v>
      </c>
      <c r="G168" s="58" t="s">
        <v>864</v>
      </c>
      <c r="H168" s="58" t="s">
        <v>865</v>
      </c>
      <c r="I168" s="58" t="s">
        <v>866</v>
      </c>
      <c r="J168" s="58" t="s">
        <v>829</v>
      </c>
      <c r="K168" s="58" t="s">
        <v>502</v>
      </c>
      <c r="L168" s="58" t="s">
        <v>829</v>
      </c>
      <c r="M168" s="52"/>
    </row>
    <row r="169" spans="1:13" ht="12">
      <c r="A169" s="58" t="s">
        <v>522</v>
      </c>
      <c r="B169" s="68">
        <v>0</v>
      </c>
      <c r="C169" s="68">
        <v>0</v>
      </c>
      <c r="D169" s="69">
        <f t="shared" si="3"/>
        <v>0</v>
      </c>
      <c r="E169" s="58"/>
      <c r="F169" s="58" t="s">
        <v>323</v>
      </c>
      <c r="G169" s="58" t="s">
        <v>867</v>
      </c>
      <c r="H169" s="58" t="s">
        <v>868</v>
      </c>
      <c r="I169" s="58" t="s">
        <v>323</v>
      </c>
      <c r="J169" s="58" t="s">
        <v>323</v>
      </c>
      <c r="K169" s="58" t="s">
        <v>323</v>
      </c>
      <c r="L169" s="58" t="s">
        <v>323</v>
      </c>
      <c r="M169" s="52"/>
    </row>
    <row r="170" spans="1:13" ht="12">
      <c r="A170" s="58" t="s">
        <v>522</v>
      </c>
      <c r="B170" s="68">
        <v>0</v>
      </c>
      <c r="C170" s="68">
        <v>0</v>
      </c>
      <c r="D170" s="69">
        <f t="shared" si="3"/>
        <v>0</v>
      </c>
      <c r="E170" s="58"/>
      <c r="F170" s="58" t="s">
        <v>323</v>
      </c>
      <c r="G170" s="58" t="s">
        <v>869</v>
      </c>
      <c r="H170" s="58" t="s">
        <v>870</v>
      </c>
      <c r="I170" s="58" t="s">
        <v>323</v>
      </c>
      <c r="J170" s="58" t="s">
        <v>323</v>
      </c>
      <c r="K170" s="58" t="s">
        <v>323</v>
      </c>
      <c r="L170" s="58" t="s">
        <v>323</v>
      </c>
      <c r="M170" s="52"/>
    </row>
    <row r="171" spans="1:13" ht="24">
      <c r="A171" s="58" t="s">
        <v>522</v>
      </c>
      <c r="B171" s="68">
        <v>0</v>
      </c>
      <c r="C171" s="68">
        <v>0</v>
      </c>
      <c r="D171" s="69">
        <f t="shared" si="3"/>
        <v>0</v>
      </c>
      <c r="E171" s="58"/>
      <c r="F171" s="58" t="s">
        <v>323</v>
      </c>
      <c r="G171" s="58" t="s">
        <v>871</v>
      </c>
      <c r="H171" s="58" t="s">
        <v>512</v>
      </c>
      <c r="I171" s="58" t="s">
        <v>323</v>
      </c>
      <c r="J171" s="58" t="s">
        <v>323</v>
      </c>
      <c r="K171" s="58" t="s">
        <v>323</v>
      </c>
      <c r="L171" s="58" t="s">
        <v>323</v>
      </c>
      <c r="M171" s="52"/>
    </row>
    <row r="172" spans="1:13" ht="24">
      <c r="A172" s="58" t="s">
        <v>522</v>
      </c>
      <c r="B172" s="68">
        <v>0</v>
      </c>
      <c r="C172" s="68">
        <v>0</v>
      </c>
      <c r="D172" s="69">
        <f t="shared" si="3"/>
        <v>0</v>
      </c>
      <c r="E172" s="58"/>
      <c r="F172" s="58" t="s">
        <v>323</v>
      </c>
      <c r="G172" s="58" t="s">
        <v>734</v>
      </c>
      <c r="H172" s="58" t="s">
        <v>520</v>
      </c>
      <c r="I172" s="58" t="s">
        <v>323</v>
      </c>
      <c r="J172" s="58" t="s">
        <v>323</v>
      </c>
      <c r="K172" s="58" t="s">
        <v>323</v>
      </c>
      <c r="L172" s="58" t="s">
        <v>323</v>
      </c>
      <c r="M172" s="52"/>
    </row>
    <row r="173" spans="1:13" ht="12">
      <c r="A173" s="58" t="s">
        <v>522</v>
      </c>
      <c r="B173" s="68">
        <v>0</v>
      </c>
      <c r="C173" s="68">
        <v>0</v>
      </c>
      <c r="D173" s="69">
        <f t="shared" si="3"/>
        <v>0</v>
      </c>
      <c r="E173" s="58"/>
      <c r="F173" s="58" t="s">
        <v>323</v>
      </c>
      <c r="G173" s="58" t="s">
        <v>767</v>
      </c>
      <c r="H173" s="58" t="s">
        <v>512</v>
      </c>
      <c r="I173" s="58" t="s">
        <v>323</v>
      </c>
      <c r="J173" s="58" t="s">
        <v>323</v>
      </c>
      <c r="K173" s="58" t="s">
        <v>323</v>
      </c>
      <c r="L173" s="58" t="s">
        <v>323</v>
      </c>
      <c r="M173" s="52"/>
    </row>
    <row r="174" spans="1:13" ht="48">
      <c r="A174" s="58" t="s">
        <v>872</v>
      </c>
      <c r="B174" s="68">
        <v>60</v>
      </c>
      <c r="C174" s="68">
        <v>60</v>
      </c>
      <c r="D174" s="69">
        <f t="shared" si="3"/>
        <v>0</v>
      </c>
      <c r="E174" s="58"/>
      <c r="F174" s="58" t="s">
        <v>873</v>
      </c>
      <c r="G174" s="58" t="s">
        <v>874</v>
      </c>
      <c r="H174" s="58" t="s">
        <v>875</v>
      </c>
      <c r="I174" s="58" t="s">
        <v>876</v>
      </c>
      <c r="J174" s="58" t="s">
        <v>827</v>
      </c>
      <c r="K174" s="58" t="s">
        <v>759</v>
      </c>
      <c r="L174" s="58" t="s">
        <v>829</v>
      </c>
      <c r="M174" s="52"/>
    </row>
    <row r="175" spans="1:13" ht="12">
      <c r="A175" s="58" t="s">
        <v>522</v>
      </c>
      <c r="B175" s="68">
        <v>0</v>
      </c>
      <c r="C175" s="68">
        <v>0</v>
      </c>
      <c r="D175" s="69">
        <f t="shared" si="3"/>
        <v>0</v>
      </c>
      <c r="E175" s="58"/>
      <c r="F175" s="58" t="s">
        <v>323</v>
      </c>
      <c r="G175" s="58" t="s">
        <v>842</v>
      </c>
      <c r="H175" s="58" t="s">
        <v>512</v>
      </c>
      <c r="I175" s="58" t="s">
        <v>877</v>
      </c>
      <c r="J175" s="58" t="s">
        <v>827</v>
      </c>
      <c r="K175" s="58" t="s">
        <v>323</v>
      </c>
      <c r="L175" s="58" t="s">
        <v>323</v>
      </c>
      <c r="M175" s="52"/>
    </row>
    <row r="176" spans="1:13" ht="12">
      <c r="A176" s="58" t="s">
        <v>522</v>
      </c>
      <c r="B176" s="68">
        <v>0</v>
      </c>
      <c r="C176" s="68">
        <v>0</v>
      </c>
      <c r="D176" s="69">
        <f t="shared" si="3"/>
        <v>0</v>
      </c>
      <c r="E176" s="58"/>
      <c r="F176" s="58" t="s">
        <v>323</v>
      </c>
      <c r="G176" s="58" t="s">
        <v>734</v>
      </c>
      <c r="H176" s="58" t="s">
        <v>878</v>
      </c>
      <c r="I176" s="58" t="s">
        <v>879</v>
      </c>
      <c r="J176" s="58" t="s">
        <v>827</v>
      </c>
      <c r="K176" s="58" t="s">
        <v>323</v>
      </c>
      <c r="L176" s="58" t="s">
        <v>323</v>
      </c>
      <c r="M176" s="52"/>
    </row>
    <row r="177" spans="1:13" ht="84">
      <c r="A177" s="58" t="s">
        <v>880</v>
      </c>
      <c r="B177" s="68">
        <v>30</v>
      </c>
      <c r="C177" s="68">
        <v>30</v>
      </c>
      <c r="D177" s="69">
        <f t="shared" si="3"/>
        <v>0</v>
      </c>
      <c r="E177" s="58"/>
      <c r="F177" s="58" t="s">
        <v>881</v>
      </c>
      <c r="G177" s="58" t="s">
        <v>882</v>
      </c>
      <c r="H177" s="58" t="s">
        <v>512</v>
      </c>
      <c r="I177" s="58" t="s">
        <v>876</v>
      </c>
      <c r="J177" s="58" t="s">
        <v>827</v>
      </c>
      <c r="K177" s="58" t="s">
        <v>759</v>
      </c>
      <c r="L177" s="58" t="s">
        <v>829</v>
      </c>
      <c r="M177" s="52"/>
    </row>
    <row r="178" spans="1:13" ht="12">
      <c r="A178" s="58" t="s">
        <v>522</v>
      </c>
      <c r="B178" s="68">
        <v>0</v>
      </c>
      <c r="C178" s="68">
        <v>0</v>
      </c>
      <c r="D178" s="69">
        <f t="shared" si="3"/>
        <v>0</v>
      </c>
      <c r="E178" s="58"/>
      <c r="F178" s="58" t="s">
        <v>323</v>
      </c>
      <c r="G178" s="58" t="s">
        <v>842</v>
      </c>
      <c r="H178" s="58" t="s">
        <v>512</v>
      </c>
      <c r="I178" s="58" t="s">
        <v>877</v>
      </c>
      <c r="J178" s="58" t="s">
        <v>827</v>
      </c>
      <c r="K178" s="58" t="s">
        <v>323</v>
      </c>
      <c r="L178" s="58" t="s">
        <v>323</v>
      </c>
      <c r="M178" s="52"/>
    </row>
    <row r="179" spans="1:13" ht="12">
      <c r="A179" s="58" t="s">
        <v>522</v>
      </c>
      <c r="B179" s="68">
        <v>0</v>
      </c>
      <c r="C179" s="68">
        <v>0</v>
      </c>
      <c r="D179" s="69">
        <f t="shared" si="3"/>
        <v>0</v>
      </c>
      <c r="E179" s="58"/>
      <c r="F179" s="58" t="s">
        <v>323</v>
      </c>
      <c r="G179" s="58" t="s">
        <v>734</v>
      </c>
      <c r="H179" s="58" t="s">
        <v>514</v>
      </c>
      <c r="I179" s="58" t="s">
        <v>323</v>
      </c>
      <c r="J179" s="58" t="s">
        <v>323</v>
      </c>
      <c r="K179" s="58" t="s">
        <v>323</v>
      </c>
      <c r="L179" s="58" t="s">
        <v>323</v>
      </c>
      <c r="M179" s="52"/>
    </row>
    <row r="180" spans="1:13" ht="12">
      <c r="A180" s="58" t="s">
        <v>883</v>
      </c>
      <c r="B180" s="68">
        <v>40</v>
      </c>
      <c r="C180" s="68">
        <v>40</v>
      </c>
      <c r="D180" s="69">
        <f t="shared" si="3"/>
        <v>0</v>
      </c>
      <c r="E180" s="58"/>
      <c r="F180" s="58" t="s">
        <v>884</v>
      </c>
      <c r="G180" s="58" t="s">
        <v>885</v>
      </c>
      <c r="H180" s="58" t="s">
        <v>886</v>
      </c>
      <c r="I180" s="58" t="s">
        <v>828</v>
      </c>
      <c r="J180" s="58" t="s">
        <v>827</v>
      </c>
      <c r="K180" s="58" t="s">
        <v>759</v>
      </c>
      <c r="L180" s="58" t="s">
        <v>829</v>
      </c>
      <c r="M180" s="52"/>
    </row>
    <row r="181" spans="1:13" ht="12">
      <c r="A181" s="58" t="s">
        <v>522</v>
      </c>
      <c r="B181" s="68">
        <v>0</v>
      </c>
      <c r="C181" s="68">
        <v>0</v>
      </c>
      <c r="D181" s="69">
        <f t="shared" si="3"/>
        <v>0</v>
      </c>
      <c r="E181" s="58"/>
      <c r="F181" s="58" t="s">
        <v>323</v>
      </c>
      <c r="G181" s="58" t="s">
        <v>887</v>
      </c>
      <c r="H181" s="58" t="s">
        <v>888</v>
      </c>
      <c r="I181" s="58" t="s">
        <v>879</v>
      </c>
      <c r="J181" s="58" t="s">
        <v>827</v>
      </c>
      <c r="K181" s="58" t="s">
        <v>323</v>
      </c>
      <c r="L181" s="58" t="s">
        <v>323</v>
      </c>
      <c r="M181" s="52"/>
    </row>
    <row r="182" spans="1:13" ht="12">
      <c r="A182" s="58" t="s">
        <v>522</v>
      </c>
      <c r="B182" s="68">
        <v>0</v>
      </c>
      <c r="C182" s="68">
        <v>0</v>
      </c>
      <c r="D182" s="69">
        <f t="shared" si="3"/>
        <v>0</v>
      </c>
      <c r="E182" s="58"/>
      <c r="F182" s="58" t="s">
        <v>323</v>
      </c>
      <c r="G182" s="58" t="s">
        <v>842</v>
      </c>
      <c r="H182" s="58" t="s">
        <v>512</v>
      </c>
      <c r="I182" s="58" t="s">
        <v>323</v>
      </c>
      <c r="J182" s="58" t="s">
        <v>323</v>
      </c>
      <c r="K182" s="58" t="s">
        <v>323</v>
      </c>
      <c r="L182" s="58" t="s">
        <v>323</v>
      </c>
      <c r="M182" s="52"/>
    </row>
    <row r="183" spans="1:13" ht="24">
      <c r="A183" s="58" t="s">
        <v>522</v>
      </c>
      <c r="B183" s="68">
        <v>0</v>
      </c>
      <c r="C183" s="68">
        <v>0</v>
      </c>
      <c r="D183" s="69">
        <f t="shared" si="3"/>
        <v>0</v>
      </c>
      <c r="E183" s="58"/>
      <c r="F183" s="58" t="s">
        <v>323</v>
      </c>
      <c r="G183" s="58" t="s">
        <v>734</v>
      </c>
      <c r="H183" s="58" t="s">
        <v>520</v>
      </c>
      <c r="I183" s="58" t="s">
        <v>323</v>
      </c>
      <c r="J183" s="58" t="s">
        <v>323</v>
      </c>
      <c r="K183" s="58" t="s">
        <v>323</v>
      </c>
      <c r="L183" s="58" t="s">
        <v>323</v>
      </c>
      <c r="M183" s="52"/>
    </row>
    <row r="184" spans="1:13" ht="12">
      <c r="A184" s="58" t="s">
        <v>522</v>
      </c>
      <c r="B184" s="68">
        <v>0</v>
      </c>
      <c r="C184" s="68">
        <v>0</v>
      </c>
      <c r="D184" s="69">
        <f t="shared" si="3"/>
        <v>0</v>
      </c>
      <c r="E184" s="58"/>
      <c r="F184" s="58" t="s">
        <v>323</v>
      </c>
      <c r="G184" s="58" t="s">
        <v>767</v>
      </c>
      <c r="H184" s="58" t="s">
        <v>512</v>
      </c>
      <c r="I184" s="58" t="s">
        <v>323</v>
      </c>
      <c r="J184" s="58" t="s">
        <v>323</v>
      </c>
      <c r="K184" s="58" t="s">
        <v>323</v>
      </c>
      <c r="L184" s="58" t="s">
        <v>323</v>
      </c>
      <c r="M184" s="52"/>
    </row>
    <row r="185" spans="1:13" ht="36">
      <c r="A185" s="58" t="s">
        <v>889</v>
      </c>
      <c r="B185" s="68">
        <v>49</v>
      </c>
      <c r="C185" s="68">
        <v>49</v>
      </c>
      <c r="D185" s="69">
        <f t="shared" si="3"/>
        <v>0</v>
      </c>
      <c r="E185" s="58"/>
      <c r="F185" s="58" t="s">
        <v>890</v>
      </c>
      <c r="G185" s="58" t="s">
        <v>891</v>
      </c>
      <c r="H185" s="58" t="s">
        <v>888</v>
      </c>
      <c r="I185" s="58" t="s">
        <v>828</v>
      </c>
      <c r="J185" s="58" t="s">
        <v>827</v>
      </c>
      <c r="K185" s="58" t="s">
        <v>759</v>
      </c>
      <c r="L185" s="58" t="s">
        <v>892</v>
      </c>
      <c r="M185" s="52"/>
    </row>
    <row r="186" spans="1:13" ht="12">
      <c r="A186" s="58" t="s">
        <v>522</v>
      </c>
      <c r="B186" s="68">
        <v>0</v>
      </c>
      <c r="C186" s="68">
        <v>0</v>
      </c>
      <c r="D186" s="69">
        <f t="shared" si="3"/>
        <v>0</v>
      </c>
      <c r="E186" s="58"/>
      <c r="F186" s="58" t="s">
        <v>323</v>
      </c>
      <c r="G186" s="58" t="s">
        <v>893</v>
      </c>
      <c r="H186" s="58" t="s">
        <v>837</v>
      </c>
      <c r="I186" s="58" t="s">
        <v>832</v>
      </c>
      <c r="J186" s="58" t="s">
        <v>827</v>
      </c>
      <c r="K186" s="58" t="s">
        <v>323</v>
      </c>
      <c r="L186" s="58" t="s">
        <v>323</v>
      </c>
      <c r="M186" s="52"/>
    </row>
    <row r="187" spans="1:13" ht="12">
      <c r="A187" s="58" t="s">
        <v>522</v>
      </c>
      <c r="B187" s="68">
        <v>0</v>
      </c>
      <c r="C187" s="68">
        <v>0</v>
      </c>
      <c r="D187" s="69">
        <f t="shared" si="3"/>
        <v>0</v>
      </c>
      <c r="E187" s="58"/>
      <c r="F187" s="58" t="s">
        <v>323</v>
      </c>
      <c r="G187" s="58" t="s">
        <v>894</v>
      </c>
      <c r="H187" s="58" t="s">
        <v>827</v>
      </c>
      <c r="I187" s="58" t="s">
        <v>835</v>
      </c>
      <c r="J187" s="58" t="s">
        <v>827</v>
      </c>
      <c r="K187" s="58" t="s">
        <v>323</v>
      </c>
      <c r="L187" s="58" t="s">
        <v>323</v>
      </c>
      <c r="M187" s="52"/>
    </row>
    <row r="188" spans="1:13" ht="12">
      <c r="A188" s="58" t="s">
        <v>522</v>
      </c>
      <c r="B188" s="68">
        <v>0</v>
      </c>
      <c r="C188" s="68">
        <v>0</v>
      </c>
      <c r="D188" s="69">
        <f t="shared" si="3"/>
        <v>0</v>
      </c>
      <c r="E188" s="58"/>
      <c r="F188" s="58" t="s">
        <v>323</v>
      </c>
      <c r="G188" s="58" t="s">
        <v>842</v>
      </c>
      <c r="H188" s="58" t="s">
        <v>512</v>
      </c>
      <c r="I188" s="58" t="s">
        <v>895</v>
      </c>
      <c r="J188" s="58" t="s">
        <v>827</v>
      </c>
      <c r="K188" s="58" t="s">
        <v>323</v>
      </c>
      <c r="L188" s="58" t="s">
        <v>323</v>
      </c>
      <c r="M188" s="52"/>
    </row>
    <row r="189" spans="1:13" ht="24">
      <c r="A189" s="58" t="s">
        <v>522</v>
      </c>
      <c r="B189" s="68">
        <v>0</v>
      </c>
      <c r="C189" s="68">
        <v>0</v>
      </c>
      <c r="D189" s="69">
        <f t="shared" si="3"/>
        <v>0</v>
      </c>
      <c r="E189" s="58"/>
      <c r="F189" s="58" t="s">
        <v>323</v>
      </c>
      <c r="G189" s="58" t="s">
        <v>896</v>
      </c>
      <c r="H189" s="58" t="s">
        <v>520</v>
      </c>
      <c r="I189" s="58" t="s">
        <v>323</v>
      </c>
      <c r="J189" s="58" t="s">
        <v>323</v>
      </c>
      <c r="K189" s="58" t="s">
        <v>323</v>
      </c>
      <c r="L189" s="58" t="s">
        <v>323</v>
      </c>
      <c r="M189" s="52"/>
    </row>
    <row r="190" spans="1:13" ht="12">
      <c r="A190" s="58" t="s">
        <v>522</v>
      </c>
      <c r="B190" s="68">
        <v>0</v>
      </c>
      <c r="C190" s="68">
        <v>0</v>
      </c>
      <c r="D190" s="69">
        <f t="shared" si="3"/>
        <v>0</v>
      </c>
      <c r="E190" s="58"/>
      <c r="F190" s="58" t="s">
        <v>323</v>
      </c>
      <c r="G190" s="58" t="s">
        <v>767</v>
      </c>
      <c r="H190" s="58" t="s">
        <v>512</v>
      </c>
      <c r="I190" s="58" t="s">
        <v>323</v>
      </c>
      <c r="J190" s="58" t="s">
        <v>323</v>
      </c>
      <c r="K190" s="58" t="s">
        <v>323</v>
      </c>
      <c r="L190" s="58" t="s">
        <v>323</v>
      </c>
      <c r="M190" s="52"/>
    </row>
    <row r="191" spans="1:13" ht="48">
      <c r="A191" s="45" t="s">
        <v>897</v>
      </c>
      <c r="B191" s="46">
        <v>19.5</v>
      </c>
      <c r="C191" s="46">
        <v>19.5</v>
      </c>
      <c r="D191" s="50">
        <f t="shared" si="3"/>
        <v>0</v>
      </c>
      <c r="E191" s="45"/>
      <c r="F191" s="45" t="s">
        <v>898</v>
      </c>
      <c r="G191" s="45" t="s">
        <v>899</v>
      </c>
      <c r="H191" s="45" t="s">
        <v>900</v>
      </c>
      <c r="I191" s="45" t="s">
        <v>901</v>
      </c>
      <c r="J191" s="45" t="s">
        <v>512</v>
      </c>
      <c r="K191" s="45" t="s">
        <v>902</v>
      </c>
      <c r="L191" s="45" t="s">
        <v>512</v>
      </c>
      <c r="M191" s="52"/>
    </row>
    <row r="192" spans="1:13" ht="12">
      <c r="A192" s="45" t="s">
        <v>522</v>
      </c>
      <c r="B192" s="46">
        <v>0</v>
      </c>
      <c r="C192" s="46">
        <v>0</v>
      </c>
      <c r="D192" s="50">
        <f t="shared" si="3"/>
        <v>0</v>
      </c>
      <c r="E192" s="45"/>
      <c r="F192" s="45" t="s">
        <v>323</v>
      </c>
      <c r="G192" s="45" t="s">
        <v>903</v>
      </c>
      <c r="H192" s="45" t="s">
        <v>904</v>
      </c>
      <c r="I192" s="45" t="s">
        <v>323</v>
      </c>
      <c r="J192" s="45" t="s">
        <v>323</v>
      </c>
      <c r="K192" s="45" t="s">
        <v>323</v>
      </c>
      <c r="L192" s="45" t="s">
        <v>323</v>
      </c>
      <c r="M192" s="52"/>
    </row>
    <row r="193" spans="1:13" ht="12">
      <c r="A193" s="45" t="s">
        <v>522</v>
      </c>
      <c r="B193" s="46">
        <v>0</v>
      </c>
      <c r="C193" s="46">
        <v>0</v>
      </c>
      <c r="D193" s="50">
        <f t="shared" si="3"/>
        <v>0</v>
      </c>
      <c r="E193" s="45"/>
      <c r="F193" s="45" t="s">
        <v>323</v>
      </c>
      <c r="G193" s="45" t="s">
        <v>905</v>
      </c>
      <c r="H193" s="45" t="s">
        <v>906</v>
      </c>
      <c r="I193" s="45" t="s">
        <v>323</v>
      </c>
      <c r="J193" s="45" t="s">
        <v>323</v>
      </c>
      <c r="K193" s="45" t="s">
        <v>323</v>
      </c>
      <c r="L193" s="45" t="s">
        <v>323</v>
      </c>
      <c r="M193" s="52"/>
    </row>
    <row r="194" spans="1:13" ht="12">
      <c r="A194" s="45" t="s">
        <v>522</v>
      </c>
      <c r="B194" s="46">
        <v>0</v>
      </c>
      <c r="C194" s="46">
        <v>0</v>
      </c>
      <c r="D194" s="50">
        <f t="shared" si="3"/>
        <v>0</v>
      </c>
      <c r="E194" s="45"/>
      <c r="F194" s="45" t="s">
        <v>323</v>
      </c>
      <c r="G194" s="45" t="s">
        <v>907</v>
      </c>
      <c r="H194" s="45" t="s">
        <v>908</v>
      </c>
      <c r="I194" s="45" t="s">
        <v>323</v>
      </c>
      <c r="J194" s="45" t="s">
        <v>323</v>
      </c>
      <c r="K194" s="45" t="s">
        <v>323</v>
      </c>
      <c r="L194" s="45" t="s">
        <v>323</v>
      </c>
      <c r="M194" s="52"/>
    </row>
    <row r="195" spans="1:13" ht="24">
      <c r="A195" s="45" t="s">
        <v>522</v>
      </c>
      <c r="B195" s="46">
        <v>0</v>
      </c>
      <c r="C195" s="46">
        <v>0</v>
      </c>
      <c r="D195" s="50">
        <f t="shared" si="3"/>
        <v>0</v>
      </c>
      <c r="E195" s="45"/>
      <c r="F195" s="45" t="s">
        <v>323</v>
      </c>
      <c r="G195" s="45" t="s">
        <v>909</v>
      </c>
      <c r="H195" s="45" t="s">
        <v>512</v>
      </c>
      <c r="I195" s="45" t="s">
        <v>323</v>
      </c>
      <c r="J195" s="45" t="s">
        <v>323</v>
      </c>
      <c r="K195" s="45" t="s">
        <v>323</v>
      </c>
      <c r="L195" s="45" t="s">
        <v>323</v>
      </c>
      <c r="M195" s="52"/>
    </row>
    <row r="196" spans="1:13" ht="12">
      <c r="A196" s="45" t="s">
        <v>522</v>
      </c>
      <c r="B196" s="46">
        <v>0</v>
      </c>
      <c r="C196" s="46">
        <v>0</v>
      </c>
      <c r="D196" s="50">
        <f t="shared" si="3"/>
        <v>0</v>
      </c>
      <c r="E196" s="45"/>
      <c r="F196" s="45" t="s">
        <v>323</v>
      </c>
      <c r="G196" s="45" t="s">
        <v>910</v>
      </c>
      <c r="H196" s="45" t="s">
        <v>911</v>
      </c>
      <c r="I196" s="45" t="s">
        <v>323</v>
      </c>
      <c r="J196" s="45" t="s">
        <v>323</v>
      </c>
      <c r="K196" s="45" t="s">
        <v>323</v>
      </c>
      <c r="L196" s="45" t="s">
        <v>323</v>
      </c>
      <c r="M196" s="52"/>
    </row>
    <row r="197" spans="1:13" ht="24">
      <c r="A197" s="45" t="s">
        <v>912</v>
      </c>
      <c r="B197" s="46">
        <v>23.2</v>
      </c>
      <c r="C197" s="46">
        <v>23.2</v>
      </c>
      <c r="D197" s="50">
        <f t="shared" si="3"/>
        <v>0</v>
      </c>
      <c r="E197" s="45"/>
      <c r="F197" s="45" t="s">
        <v>913</v>
      </c>
      <c r="G197" s="45" t="s">
        <v>914</v>
      </c>
      <c r="H197" s="45" t="s">
        <v>915</v>
      </c>
      <c r="I197" s="45" t="s">
        <v>916</v>
      </c>
      <c r="J197" s="45" t="s">
        <v>512</v>
      </c>
      <c r="K197" s="45" t="s">
        <v>323</v>
      </c>
      <c r="L197" s="45" t="s">
        <v>323</v>
      </c>
      <c r="M197" s="52"/>
    </row>
    <row r="198" spans="1:13" ht="24">
      <c r="A198" s="45" t="s">
        <v>522</v>
      </c>
      <c r="B198" s="46">
        <v>0</v>
      </c>
      <c r="C198" s="46">
        <v>0</v>
      </c>
      <c r="D198" s="50">
        <f t="shared" si="3"/>
        <v>0</v>
      </c>
      <c r="E198" s="45"/>
      <c r="F198" s="45" t="s">
        <v>323</v>
      </c>
      <c r="G198" s="45" t="s">
        <v>917</v>
      </c>
      <c r="H198" s="45" t="s">
        <v>918</v>
      </c>
      <c r="I198" s="45" t="s">
        <v>323</v>
      </c>
      <c r="J198" s="45" t="s">
        <v>323</v>
      </c>
      <c r="K198" s="45" t="s">
        <v>323</v>
      </c>
      <c r="L198" s="45" t="s">
        <v>323</v>
      </c>
      <c r="M198" s="52"/>
    </row>
    <row r="199" spans="1:13" ht="12">
      <c r="A199" s="45" t="s">
        <v>522</v>
      </c>
      <c r="B199" s="46">
        <v>0</v>
      </c>
      <c r="C199" s="46">
        <v>0</v>
      </c>
      <c r="D199" s="50">
        <f t="shared" si="3"/>
        <v>0</v>
      </c>
      <c r="E199" s="45"/>
      <c r="F199" s="45" t="s">
        <v>323</v>
      </c>
      <c r="G199" s="45" t="s">
        <v>919</v>
      </c>
      <c r="H199" s="45" t="s">
        <v>920</v>
      </c>
      <c r="I199" s="45" t="s">
        <v>323</v>
      </c>
      <c r="J199" s="45" t="s">
        <v>323</v>
      </c>
      <c r="K199" s="45" t="s">
        <v>323</v>
      </c>
      <c r="L199" s="45" t="s">
        <v>323</v>
      </c>
      <c r="M199" s="52"/>
    </row>
    <row r="200" spans="1:13" ht="24">
      <c r="A200" s="45" t="s">
        <v>522</v>
      </c>
      <c r="B200" s="46">
        <v>0</v>
      </c>
      <c r="C200" s="46">
        <v>0</v>
      </c>
      <c r="D200" s="50">
        <f t="shared" si="3"/>
        <v>0</v>
      </c>
      <c r="E200" s="45"/>
      <c r="F200" s="45" t="s">
        <v>323</v>
      </c>
      <c r="G200" s="45" t="s">
        <v>921</v>
      </c>
      <c r="H200" s="45" t="s">
        <v>922</v>
      </c>
      <c r="I200" s="45" t="s">
        <v>323</v>
      </c>
      <c r="J200" s="45" t="s">
        <v>323</v>
      </c>
      <c r="K200" s="45" t="s">
        <v>323</v>
      </c>
      <c r="L200" s="45" t="s">
        <v>323</v>
      </c>
      <c r="M200" s="52"/>
    </row>
    <row r="201" spans="1:13" ht="24">
      <c r="A201" s="45" t="s">
        <v>522</v>
      </c>
      <c r="B201" s="46">
        <v>0</v>
      </c>
      <c r="C201" s="46">
        <v>0</v>
      </c>
      <c r="D201" s="50">
        <f t="shared" si="3"/>
        <v>0</v>
      </c>
      <c r="E201" s="45"/>
      <c r="F201" s="45" t="s">
        <v>323</v>
      </c>
      <c r="G201" s="45" t="s">
        <v>923</v>
      </c>
      <c r="H201" s="45" t="s">
        <v>924</v>
      </c>
      <c r="I201" s="45" t="s">
        <v>323</v>
      </c>
      <c r="J201" s="45" t="s">
        <v>323</v>
      </c>
      <c r="K201" s="45" t="s">
        <v>323</v>
      </c>
      <c r="L201" s="45" t="s">
        <v>323</v>
      </c>
      <c r="M201" s="52"/>
    </row>
    <row r="202" spans="1:13" ht="36">
      <c r="A202" s="45" t="s">
        <v>522</v>
      </c>
      <c r="B202" s="46">
        <v>0</v>
      </c>
      <c r="C202" s="46">
        <v>0</v>
      </c>
      <c r="D202" s="50">
        <f t="shared" si="3"/>
        <v>0</v>
      </c>
      <c r="E202" s="45"/>
      <c r="F202" s="45" t="s">
        <v>323</v>
      </c>
      <c r="G202" s="45" t="s">
        <v>925</v>
      </c>
      <c r="H202" s="45" t="s">
        <v>512</v>
      </c>
      <c r="I202" s="45" t="s">
        <v>323</v>
      </c>
      <c r="J202" s="45" t="s">
        <v>323</v>
      </c>
      <c r="K202" s="45" t="s">
        <v>323</v>
      </c>
      <c r="L202" s="45" t="s">
        <v>323</v>
      </c>
      <c r="M202" s="52"/>
    </row>
    <row r="203" spans="1:13" ht="12">
      <c r="A203" s="45" t="s">
        <v>522</v>
      </c>
      <c r="B203" s="46">
        <v>0</v>
      </c>
      <c r="C203" s="46">
        <v>0</v>
      </c>
      <c r="D203" s="50">
        <f t="shared" si="3"/>
        <v>0</v>
      </c>
      <c r="E203" s="45"/>
      <c r="F203" s="45" t="s">
        <v>323</v>
      </c>
      <c r="G203" s="45" t="s">
        <v>734</v>
      </c>
      <c r="H203" s="45" t="s">
        <v>926</v>
      </c>
      <c r="I203" s="45" t="s">
        <v>323</v>
      </c>
      <c r="J203" s="45" t="s">
        <v>323</v>
      </c>
      <c r="K203" s="45" t="s">
        <v>323</v>
      </c>
      <c r="L203" s="45" t="s">
        <v>323</v>
      </c>
      <c r="M203" s="52"/>
    </row>
    <row r="204" spans="1:13" ht="180">
      <c r="A204" s="45" t="s">
        <v>927</v>
      </c>
      <c r="B204" s="46">
        <v>31.76</v>
      </c>
      <c r="C204" s="46">
        <v>31.76</v>
      </c>
      <c r="D204" s="50">
        <f t="shared" si="3"/>
        <v>0</v>
      </c>
      <c r="E204" s="45"/>
      <c r="F204" s="45" t="s">
        <v>928</v>
      </c>
      <c r="G204" s="45" t="s">
        <v>929</v>
      </c>
      <c r="H204" s="45" t="s">
        <v>930</v>
      </c>
      <c r="I204" s="45" t="s">
        <v>931</v>
      </c>
      <c r="J204" s="45" t="s">
        <v>932</v>
      </c>
      <c r="K204" s="45" t="s">
        <v>323</v>
      </c>
      <c r="L204" s="45" t="s">
        <v>323</v>
      </c>
      <c r="M204" s="52"/>
    </row>
    <row r="205" spans="1:13" ht="24">
      <c r="A205" s="45" t="s">
        <v>522</v>
      </c>
      <c r="B205" s="46">
        <v>0</v>
      </c>
      <c r="C205" s="46">
        <v>0</v>
      </c>
      <c r="D205" s="50">
        <f t="shared" si="3"/>
        <v>0</v>
      </c>
      <c r="E205" s="45"/>
      <c r="F205" s="45" t="s">
        <v>323</v>
      </c>
      <c r="G205" s="45" t="s">
        <v>933</v>
      </c>
      <c r="H205" s="45" t="s">
        <v>934</v>
      </c>
      <c r="I205" s="45" t="s">
        <v>935</v>
      </c>
      <c r="J205" s="45" t="s">
        <v>932</v>
      </c>
      <c r="K205" s="45" t="s">
        <v>323</v>
      </c>
      <c r="L205" s="45" t="s">
        <v>323</v>
      </c>
      <c r="M205" s="52"/>
    </row>
    <row r="206" spans="1:13" ht="24">
      <c r="A206" s="45" t="s">
        <v>522</v>
      </c>
      <c r="B206" s="46">
        <v>0</v>
      </c>
      <c r="C206" s="46">
        <v>0</v>
      </c>
      <c r="D206" s="50">
        <f t="shared" si="3"/>
        <v>0</v>
      </c>
      <c r="E206" s="45"/>
      <c r="F206" s="45" t="s">
        <v>323</v>
      </c>
      <c r="G206" s="45" t="s">
        <v>936</v>
      </c>
      <c r="H206" s="45" t="s">
        <v>937</v>
      </c>
      <c r="I206" s="45" t="s">
        <v>323</v>
      </c>
      <c r="J206" s="45" t="s">
        <v>323</v>
      </c>
      <c r="K206" s="45" t="s">
        <v>323</v>
      </c>
      <c r="L206" s="45" t="s">
        <v>323</v>
      </c>
      <c r="M206" s="52"/>
    </row>
    <row r="207" spans="1:13" ht="24">
      <c r="A207" s="45" t="s">
        <v>522</v>
      </c>
      <c r="B207" s="46">
        <v>0</v>
      </c>
      <c r="C207" s="46">
        <v>0</v>
      </c>
      <c r="D207" s="50">
        <f t="shared" si="3"/>
        <v>0</v>
      </c>
      <c r="E207" s="45"/>
      <c r="F207" s="45" t="s">
        <v>323</v>
      </c>
      <c r="G207" s="45" t="s">
        <v>938</v>
      </c>
      <c r="H207" s="45" t="s">
        <v>939</v>
      </c>
      <c r="I207" s="45" t="s">
        <v>323</v>
      </c>
      <c r="J207" s="45" t="s">
        <v>323</v>
      </c>
      <c r="K207" s="45" t="s">
        <v>323</v>
      </c>
      <c r="L207" s="45" t="s">
        <v>323</v>
      </c>
      <c r="M207" s="52"/>
    </row>
    <row r="208" spans="1:13" ht="24">
      <c r="A208" s="45" t="s">
        <v>522</v>
      </c>
      <c r="B208" s="46">
        <v>0</v>
      </c>
      <c r="C208" s="46">
        <v>0</v>
      </c>
      <c r="D208" s="50">
        <f t="shared" si="3"/>
        <v>0</v>
      </c>
      <c r="E208" s="45"/>
      <c r="F208" s="45" t="s">
        <v>323</v>
      </c>
      <c r="G208" s="45" t="s">
        <v>940</v>
      </c>
      <c r="H208" s="45" t="s">
        <v>941</v>
      </c>
      <c r="I208" s="45" t="s">
        <v>323</v>
      </c>
      <c r="J208" s="45" t="s">
        <v>323</v>
      </c>
      <c r="K208" s="45" t="s">
        <v>323</v>
      </c>
      <c r="L208" s="45" t="s">
        <v>323</v>
      </c>
      <c r="M208" s="52"/>
    </row>
    <row r="209" spans="1:13" ht="12">
      <c r="A209" s="45" t="s">
        <v>522</v>
      </c>
      <c r="B209" s="46">
        <v>0</v>
      </c>
      <c r="C209" s="46">
        <v>0</v>
      </c>
      <c r="D209" s="50">
        <f t="shared" si="3"/>
        <v>0</v>
      </c>
      <c r="E209" s="45"/>
      <c r="F209" s="45" t="s">
        <v>323</v>
      </c>
      <c r="G209" s="45" t="s">
        <v>734</v>
      </c>
      <c r="H209" s="45" t="s">
        <v>911</v>
      </c>
      <c r="I209" s="45" t="s">
        <v>323</v>
      </c>
      <c r="J209" s="45" t="s">
        <v>323</v>
      </c>
      <c r="K209" s="45" t="s">
        <v>323</v>
      </c>
      <c r="L209" s="45" t="s">
        <v>323</v>
      </c>
      <c r="M209" s="52"/>
    </row>
    <row r="210" spans="1:13" ht="84">
      <c r="A210" s="45" t="s">
        <v>942</v>
      </c>
      <c r="B210" s="46">
        <v>27</v>
      </c>
      <c r="C210" s="46">
        <v>27</v>
      </c>
      <c r="D210" s="50">
        <f t="shared" si="3"/>
        <v>0</v>
      </c>
      <c r="E210" s="45"/>
      <c r="F210" s="45" t="s">
        <v>943</v>
      </c>
      <c r="G210" s="45" t="s">
        <v>944</v>
      </c>
      <c r="H210" s="45" t="s">
        <v>945</v>
      </c>
      <c r="I210" s="45" t="s">
        <v>935</v>
      </c>
      <c r="J210" s="45" t="s">
        <v>932</v>
      </c>
      <c r="K210" s="45" t="s">
        <v>323</v>
      </c>
      <c r="L210" s="45" t="s">
        <v>323</v>
      </c>
      <c r="M210" s="52"/>
    </row>
    <row r="211" spans="1:13" ht="24">
      <c r="A211" s="45" t="s">
        <v>522</v>
      </c>
      <c r="B211" s="46">
        <v>0</v>
      </c>
      <c r="C211" s="46">
        <v>0</v>
      </c>
      <c r="D211" s="50">
        <f t="shared" si="3"/>
        <v>0</v>
      </c>
      <c r="E211" s="45"/>
      <c r="F211" s="45" t="s">
        <v>323</v>
      </c>
      <c r="G211" s="45" t="s">
        <v>946</v>
      </c>
      <c r="H211" s="45" t="s">
        <v>937</v>
      </c>
      <c r="I211" s="45" t="s">
        <v>931</v>
      </c>
      <c r="J211" s="45" t="s">
        <v>932</v>
      </c>
      <c r="K211" s="45" t="s">
        <v>323</v>
      </c>
      <c r="L211" s="45" t="s">
        <v>323</v>
      </c>
      <c r="M211" s="52"/>
    </row>
    <row r="212" spans="1:13" ht="12">
      <c r="A212" s="45" t="s">
        <v>522</v>
      </c>
      <c r="B212" s="46">
        <v>0</v>
      </c>
      <c r="C212" s="46">
        <v>0</v>
      </c>
      <c r="D212" s="50">
        <f aca="true" t="shared" si="4" ref="D212:D247">B212-C212</f>
        <v>0</v>
      </c>
      <c r="E212" s="45"/>
      <c r="F212" s="45" t="s">
        <v>323</v>
      </c>
      <c r="G212" s="45" t="s">
        <v>947</v>
      </c>
      <c r="H212" s="45" t="s">
        <v>939</v>
      </c>
      <c r="I212" s="45" t="s">
        <v>323</v>
      </c>
      <c r="J212" s="45" t="s">
        <v>323</v>
      </c>
      <c r="K212" s="45" t="s">
        <v>323</v>
      </c>
      <c r="L212" s="45" t="s">
        <v>323</v>
      </c>
      <c r="M212" s="52"/>
    </row>
    <row r="213" spans="1:13" ht="12">
      <c r="A213" s="45" t="s">
        <v>522</v>
      </c>
      <c r="B213" s="46">
        <v>0</v>
      </c>
      <c r="C213" s="46">
        <v>0</v>
      </c>
      <c r="D213" s="50">
        <f t="shared" si="4"/>
        <v>0</v>
      </c>
      <c r="E213" s="45"/>
      <c r="F213" s="45" t="s">
        <v>323</v>
      </c>
      <c r="G213" s="45" t="s">
        <v>734</v>
      </c>
      <c r="H213" s="45" t="s">
        <v>926</v>
      </c>
      <c r="I213" s="45" t="s">
        <v>323</v>
      </c>
      <c r="J213" s="45" t="s">
        <v>323</v>
      </c>
      <c r="K213" s="45" t="s">
        <v>323</v>
      </c>
      <c r="L213" s="45" t="s">
        <v>323</v>
      </c>
      <c r="M213" s="52"/>
    </row>
    <row r="214" spans="1:13" ht="24">
      <c r="A214" s="45" t="s">
        <v>522</v>
      </c>
      <c r="B214" s="46">
        <v>0</v>
      </c>
      <c r="C214" s="46">
        <v>0</v>
      </c>
      <c r="D214" s="50">
        <f t="shared" si="4"/>
        <v>0</v>
      </c>
      <c r="E214" s="45"/>
      <c r="F214" s="45" t="s">
        <v>323</v>
      </c>
      <c r="G214" s="45" t="s">
        <v>940</v>
      </c>
      <c r="H214" s="45" t="s">
        <v>948</v>
      </c>
      <c r="I214" s="45" t="s">
        <v>323</v>
      </c>
      <c r="J214" s="45" t="s">
        <v>323</v>
      </c>
      <c r="K214" s="45" t="s">
        <v>323</v>
      </c>
      <c r="L214" s="45" t="s">
        <v>323</v>
      </c>
      <c r="M214" s="52"/>
    </row>
    <row r="215" spans="1:13" ht="48">
      <c r="A215" s="45" t="s">
        <v>949</v>
      </c>
      <c r="B215" s="46">
        <v>3</v>
      </c>
      <c r="C215" s="46">
        <v>3</v>
      </c>
      <c r="D215" s="50">
        <f t="shared" si="4"/>
        <v>0</v>
      </c>
      <c r="E215" s="45"/>
      <c r="F215" s="45" t="s">
        <v>950</v>
      </c>
      <c r="G215" s="45" t="s">
        <v>951</v>
      </c>
      <c r="H215" s="45" t="s">
        <v>952</v>
      </c>
      <c r="I215" s="45" t="s">
        <v>953</v>
      </c>
      <c r="J215" s="45" t="s">
        <v>954</v>
      </c>
      <c r="K215" s="45" t="s">
        <v>741</v>
      </c>
      <c r="L215" s="45" t="s">
        <v>512</v>
      </c>
      <c r="M215" s="52"/>
    </row>
    <row r="216" spans="1:13" ht="48">
      <c r="A216" s="45" t="s">
        <v>522</v>
      </c>
      <c r="B216" s="46">
        <v>0</v>
      </c>
      <c r="C216" s="46">
        <v>0</v>
      </c>
      <c r="D216" s="50">
        <f t="shared" si="4"/>
        <v>0</v>
      </c>
      <c r="E216" s="45"/>
      <c r="F216" s="45" t="s">
        <v>323</v>
      </c>
      <c r="G216" s="45" t="s">
        <v>955</v>
      </c>
      <c r="H216" s="45" t="s">
        <v>956</v>
      </c>
      <c r="I216" s="45" t="s">
        <v>957</v>
      </c>
      <c r="J216" s="45" t="s">
        <v>958</v>
      </c>
      <c r="K216" s="45" t="s">
        <v>323</v>
      </c>
      <c r="L216" s="45" t="s">
        <v>323</v>
      </c>
      <c r="M216" s="52"/>
    </row>
    <row r="217" spans="1:13" ht="12">
      <c r="A217" s="45" t="s">
        <v>522</v>
      </c>
      <c r="B217" s="46">
        <v>0</v>
      </c>
      <c r="C217" s="46">
        <v>0</v>
      </c>
      <c r="D217" s="50">
        <f t="shared" si="4"/>
        <v>0</v>
      </c>
      <c r="E217" s="45"/>
      <c r="F217" s="45" t="s">
        <v>323</v>
      </c>
      <c r="G217" s="45" t="s">
        <v>959</v>
      </c>
      <c r="H217" s="45" t="s">
        <v>952</v>
      </c>
      <c r="I217" s="45" t="s">
        <v>323</v>
      </c>
      <c r="J217" s="45" t="s">
        <v>323</v>
      </c>
      <c r="K217" s="45" t="s">
        <v>323</v>
      </c>
      <c r="L217" s="45" t="s">
        <v>323</v>
      </c>
      <c r="M217" s="52"/>
    </row>
    <row r="218" spans="1:13" ht="12">
      <c r="A218" s="45" t="s">
        <v>522</v>
      </c>
      <c r="B218" s="46">
        <v>0</v>
      </c>
      <c r="C218" s="46">
        <v>0</v>
      </c>
      <c r="D218" s="50">
        <f t="shared" si="4"/>
        <v>0</v>
      </c>
      <c r="E218" s="45"/>
      <c r="F218" s="45" t="s">
        <v>323</v>
      </c>
      <c r="G218" s="45" t="s">
        <v>960</v>
      </c>
      <c r="H218" s="45" t="s">
        <v>961</v>
      </c>
      <c r="I218" s="45" t="s">
        <v>323</v>
      </c>
      <c r="J218" s="45" t="s">
        <v>323</v>
      </c>
      <c r="K218" s="45" t="s">
        <v>323</v>
      </c>
      <c r="L218" s="45" t="s">
        <v>323</v>
      </c>
      <c r="M218" s="52"/>
    </row>
    <row r="219" spans="1:13" ht="12">
      <c r="A219" s="45" t="s">
        <v>522</v>
      </c>
      <c r="B219" s="46">
        <v>0</v>
      </c>
      <c r="C219" s="46">
        <v>0</v>
      </c>
      <c r="D219" s="50">
        <f t="shared" si="4"/>
        <v>0</v>
      </c>
      <c r="E219" s="45"/>
      <c r="F219" s="45" t="s">
        <v>323</v>
      </c>
      <c r="G219" s="45" t="s">
        <v>962</v>
      </c>
      <c r="H219" s="45" t="s">
        <v>963</v>
      </c>
      <c r="I219" s="45" t="s">
        <v>323</v>
      </c>
      <c r="J219" s="45" t="s">
        <v>323</v>
      </c>
      <c r="K219" s="45" t="s">
        <v>323</v>
      </c>
      <c r="L219" s="45" t="s">
        <v>323</v>
      </c>
      <c r="M219" s="52"/>
    </row>
    <row r="220" spans="1:13" ht="12">
      <c r="A220" s="45" t="s">
        <v>522</v>
      </c>
      <c r="B220" s="46">
        <v>0</v>
      </c>
      <c r="C220" s="46">
        <v>0</v>
      </c>
      <c r="D220" s="50">
        <f t="shared" si="4"/>
        <v>0</v>
      </c>
      <c r="E220" s="45"/>
      <c r="F220" s="45" t="s">
        <v>323</v>
      </c>
      <c r="G220" s="45" t="s">
        <v>734</v>
      </c>
      <c r="H220" s="45" t="s">
        <v>911</v>
      </c>
      <c r="I220" s="45" t="s">
        <v>323</v>
      </c>
      <c r="J220" s="45" t="s">
        <v>323</v>
      </c>
      <c r="K220" s="45" t="s">
        <v>323</v>
      </c>
      <c r="L220" s="45" t="s">
        <v>323</v>
      </c>
      <c r="M220" s="52"/>
    </row>
    <row r="221" spans="1:13" ht="12">
      <c r="A221" s="45" t="s">
        <v>964</v>
      </c>
      <c r="B221" s="46">
        <v>25.9</v>
      </c>
      <c r="C221" s="46">
        <v>25.9</v>
      </c>
      <c r="D221" s="50">
        <f t="shared" si="4"/>
        <v>0</v>
      </c>
      <c r="E221" s="45"/>
      <c r="F221" s="45" t="s">
        <v>965</v>
      </c>
      <c r="G221" s="45" t="s">
        <v>966</v>
      </c>
      <c r="H221" s="45" t="s">
        <v>967</v>
      </c>
      <c r="I221" s="45" t="s">
        <v>968</v>
      </c>
      <c r="J221" s="45" t="s">
        <v>969</v>
      </c>
      <c r="K221" s="45" t="s">
        <v>970</v>
      </c>
      <c r="L221" s="45" t="s">
        <v>742</v>
      </c>
      <c r="M221" s="52"/>
    </row>
    <row r="222" spans="1:13" ht="12">
      <c r="A222" s="45" t="s">
        <v>522</v>
      </c>
      <c r="B222" s="46">
        <v>0</v>
      </c>
      <c r="C222" s="46">
        <v>0</v>
      </c>
      <c r="D222" s="50">
        <f t="shared" si="4"/>
        <v>0</v>
      </c>
      <c r="E222" s="45"/>
      <c r="F222" s="45" t="s">
        <v>323</v>
      </c>
      <c r="G222" s="45" t="s">
        <v>971</v>
      </c>
      <c r="H222" s="45" t="s">
        <v>742</v>
      </c>
      <c r="I222" s="45" t="s">
        <v>323</v>
      </c>
      <c r="J222" s="45" t="s">
        <v>323</v>
      </c>
      <c r="K222" s="45" t="s">
        <v>323</v>
      </c>
      <c r="L222" s="45" t="s">
        <v>323</v>
      </c>
      <c r="M222" s="52"/>
    </row>
    <row r="223" spans="1:13" ht="12">
      <c r="A223" s="45" t="s">
        <v>522</v>
      </c>
      <c r="B223" s="46">
        <v>0</v>
      </c>
      <c r="C223" s="46">
        <v>0</v>
      </c>
      <c r="D223" s="50">
        <f t="shared" si="4"/>
        <v>0</v>
      </c>
      <c r="E223" s="45"/>
      <c r="F223" s="45" t="s">
        <v>323</v>
      </c>
      <c r="G223" s="45" t="s">
        <v>972</v>
      </c>
      <c r="H223" s="45" t="s">
        <v>973</v>
      </c>
      <c r="I223" s="45" t="s">
        <v>323</v>
      </c>
      <c r="J223" s="45" t="s">
        <v>323</v>
      </c>
      <c r="K223" s="45" t="s">
        <v>323</v>
      </c>
      <c r="L223" s="45" t="s">
        <v>323</v>
      </c>
      <c r="M223" s="52"/>
    </row>
    <row r="224" spans="1:13" ht="12">
      <c r="A224" s="45" t="s">
        <v>974</v>
      </c>
      <c r="B224" s="46">
        <v>25</v>
      </c>
      <c r="C224" s="46">
        <v>25</v>
      </c>
      <c r="D224" s="50">
        <f t="shared" si="4"/>
        <v>0</v>
      </c>
      <c r="E224" s="45"/>
      <c r="F224" s="45" t="s">
        <v>965</v>
      </c>
      <c r="G224" s="45" t="s">
        <v>975</v>
      </c>
      <c r="H224" s="45" t="s">
        <v>976</v>
      </c>
      <c r="I224" s="45" t="s">
        <v>977</v>
      </c>
      <c r="J224" s="45" t="s">
        <v>939</v>
      </c>
      <c r="K224" s="45" t="s">
        <v>323</v>
      </c>
      <c r="L224" s="45" t="s">
        <v>323</v>
      </c>
      <c r="M224" s="52"/>
    </row>
    <row r="225" spans="1:13" ht="24">
      <c r="A225" s="45" t="s">
        <v>522</v>
      </c>
      <c r="B225" s="46">
        <v>0</v>
      </c>
      <c r="C225" s="46">
        <v>0</v>
      </c>
      <c r="D225" s="50">
        <f t="shared" si="4"/>
        <v>0</v>
      </c>
      <c r="E225" s="45"/>
      <c r="F225" s="45" t="s">
        <v>323</v>
      </c>
      <c r="G225" s="45" t="s">
        <v>978</v>
      </c>
      <c r="H225" s="45" t="s">
        <v>979</v>
      </c>
      <c r="I225" s="45" t="s">
        <v>323</v>
      </c>
      <c r="J225" s="45" t="s">
        <v>323</v>
      </c>
      <c r="K225" s="45" t="s">
        <v>323</v>
      </c>
      <c r="L225" s="45" t="s">
        <v>323</v>
      </c>
      <c r="M225" s="52"/>
    </row>
    <row r="226" spans="1:13" ht="24">
      <c r="A226" s="45" t="s">
        <v>522</v>
      </c>
      <c r="B226" s="46">
        <v>0</v>
      </c>
      <c r="C226" s="46">
        <v>0</v>
      </c>
      <c r="D226" s="50">
        <f t="shared" si="4"/>
        <v>0</v>
      </c>
      <c r="E226" s="45"/>
      <c r="F226" s="45" t="s">
        <v>323</v>
      </c>
      <c r="G226" s="45" t="s">
        <v>980</v>
      </c>
      <c r="H226" s="45" t="s">
        <v>981</v>
      </c>
      <c r="I226" s="45" t="s">
        <v>323</v>
      </c>
      <c r="J226" s="45" t="s">
        <v>323</v>
      </c>
      <c r="K226" s="45" t="s">
        <v>323</v>
      </c>
      <c r="L226" s="45" t="s">
        <v>323</v>
      </c>
      <c r="M226" s="52"/>
    </row>
    <row r="227" spans="1:13" ht="12">
      <c r="A227" s="45" t="s">
        <v>522</v>
      </c>
      <c r="B227" s="46">
        <v>0</v>
      </c>
      <c r="C227" s="46">
        <v>0</v>
      </c>
      <c r="D227" s="50">
        <f t="shared" si="4"/>
        <v>0</v>
      </c>
      <c r="E227" s="45"/>
      <c r="F227" s="45" t="s">
        <v>323</v>
      </c>
      <c r="G227" s="45" t="s">
        <v>982</v>
      </c>
      <c r="H227" s="45" t="s">
        <v>983</v>
      </c>
      <c r="I227" s="45" t="s">
        <v>323</v>
      </c>
      <c r="J227" s="45" t="s">
        <v>323</v>
      </c>
      <c r="K227" s="45" t="s">
        <v>323</v>
      </c>
      <c r="L227" s="45" t="s">
        <v>323</v>
      </c>
      <c r="M227" s="52"/>
    </row>
    <row r="228" spans="1:13" ht="24">
      <c r="A228" s="45" t="s">
        <v>522</v>
      </c>
      <c r="B228" s="46">
        <v>0</v>
      </c>
      <c r="C228" s="46">
        <v>0</v>
      </c>
      <c r="D228" s="50">
        <f t="shared" si="4"/>
        <v>0</v>
      </c>
      <c r="E228" s="45"/>
      <c r="F228" s="45" t="s">
        <v>323</v>
      </c>
      <c r="G228" s="45" t="s">
        <v>984</v>
      </c>
      <c r="H228" s="45" t="s">
        <v>981</v>
      </c>
      <c r="I228" s="45" t="s">
        <v>323</v>
      </c>
      <c r="J228" s="45" t="s">
        <v>323</v>
      </c>
      <c r="K228" s="45" t="s">
        <v>323</v>
      </c>
      <c r="L228" s="45" t="s">
        <v>323</v>
      </c>
      <c r="M228" s="52"/>
    </row>
    <row r="229" spans="1:13" ht="12">
      <c r="A229" s="45" t="s">
        <v>522</v>
      </c>
      <c r="B229" s="46">
        <v>0</v>
      </c>
      <c r="C229" s="46">
        <v>0</v>
      </c>
      <c r="D229" s="50">
        <f t="shared" si="4"/>
        <v>0</v>
      </c>
      <c r="E229" s="45"/>
      <c r="F229" s="45" t="s">
        <v>323</v>
      </c>
      <c r="G229" s="45" t="s">
        <v>985</v>
      </c>
      <c r="H229" s="45" t="s">
        <v>939</v>
      </c>
      <c r="I229" s="45" t="s">
        <v>323</v>
      </c>
      <c r="J229" s="45" t="s">
        <v>323</v>
      </c>
      <c r="K229" s="45" t="s">
        <v>323</v>
      </c>
      <c r="L229" s="45" t="s">
        <v>323</v>
      </c>
      <c r="M229" s="52"/>
    </row>
    <row r="230" spans="1:13" ht="12">
      <c r="A230" s="45" t="s">
        <v>522</v>
      </c>
      <c r="B230" s="46">
        <v>0</v>
      </c>
      <c r="C230" s="46">
        <v>0</v>
      </c>
      <c r="D230" s="50">
        <f t="shared" si="4"/>
        <v>0</v>
      </c>
      <c r="E230" s="45"/>
      <c r="F230" s="45" t="s">
        <v>323</v>
      </c>
      <c r="G230" s="45" t="s">
        <v>986</v>
      </c>
      <c r="H230" s="45" t="s">
        <v>742</v>
      </c>
      <c r="I230" s="45" t="s">
        <v>323</v>
      </c>
      <c r="J230" s="45" t="s">
        <v>323</v>
      </c>
      <c r="K230" s="45" t="s">
        <v>323</v>
      </c>
      <c r="L230" s="45" t="s">
        <v>323</v>
      </c>
      <c r="M230" s="52"/>
    </row>
    <row r="231" spans="1:13" ht="24">
      <c r="A231" s="45" t="s">
        <v>522</v>
      </c>
      <c r="B231" s="46">
        <v>0</v>
      </c>
      <c r="C231" s="46">
        <v>0</v>
      </c>
      <c r="D231" s="50">
        <f t="shared" si="4"/>
        <v>0</v>
      </c>
      <c r="E231" s="45"/>
      <c r="F231" s="45" t="s">
        <v>323</v>
      </c>
      <c r="G231" s="45" t="s">
        <v>987</v>
      </c>
      <c r="H231" s="45" t="s">
        <v>983</v>
      </c>
      <c r="I231" s="45" t="s">
        <v>323</v>
      </c>
      <c r="J231" s="45" t="s">
        <v>323</v>
      </c>
      <c r="K231" s="45" t="s">
        <v>323</v>
      </c>
      <c r="L231" s="45" t="s">
        <v>323</v>
      </c>
      <c r="M231" s="52"/>
    </row>
    <row r="232" spans="1:13" ht="48">
      <c r="A232" s="45" t="s">
        <v>988</v>
      </c>
      <c r="B232" s="46">
        <v>12.1</v>
      </c>
      <c r="C232" s="46">
        <v>12.1</v>
      </c>
      <c r="D232" s="50">
        <f t="shared" si="4"/>
        <v>0</v>
      </c>
      <c r="E232" s="45"/>
      <c r="F232" s="45" t="s">
        <v>989</v>
      </c>
      <c r="G232" s="45" t="s">
        <v>990</v>
      </c>
      <c r="H232" s="45" t="s">
        <v>961</v>
      </c>
      <c r="I232" s="45" t="s">
        <v>991</v>
      </c>
      <c r="J232" s="45" t="s">
        <v>952</v>
      </c>
      <c r="K232" s="45" t="s">
        <v>323</v>
      </c>
      <c r="L232" s="45" t="s">
        <v>323</v>
      </c>
      <c r="M232" s="52"/>
    </row>
    <row r="233" spans="1:13" ht="24">
      <c r="A233" s="45" t="s">
        <v>522</v>
      </c>
      <c r="B233" s="46">
        <v>0</v>
      </c>
      <c r="C233" s="46">
        <v>0</v>
      </c>
      <c r="D233" s="50">
        <f t="shared" si="4"/>
        <v>0</v>
      </c>
      <c r="E233" s="45"/>
      <c r="F233" s="45" t="s">
        <v>323</v>
      </c>
      <c r="G233" s="45" t="s">
        <v>992</v>
      </c>
      <c r="H233" s="45" t="s">
        <v>993</v>
      </c>
      <c r="I233" s="45" t="s">
        <v>994</v>
      </c>
      <c r="J233" s="45" t="s">
        <v>512</v>
      </c>
      <c r="K233" s="45" t="s">
        <v>323</v>
      </c>
      <c r="L233" s="45" t="s">
        <v>323</v>
      </c>
      <c r="M233" s="52"/>
    </row>
    <row r="234" spans="1:13" ht="12">
      <c r="A234" s="45" t="s">
        <v>522</v>
      </c>
      <c r="B234" s="46">
        <v>0</v>
      </c>
      <c r="C234" s="46">
        <v>0</v>
      </c>
      <c r="D234" s="50">
        <f t="shared" si="4"/>
        <v>0</v>
      </c>
      <c r="E234" s="45"/>
      <c r="F234" s="45" t="s">
        <v>323</v>
      </c>
      <c r="G234" s="45" t="s">
        <v>995</v>
      </c>
      <c r="H234" s="45" t="s">
        <v>996</v>
      </c>
      <c r="I234" s="45" t="s">
        <v>323</v>
      </c>
      <c r="J234" s="45" t="s">
        <v>323</v>
      </c>
      <c r="K234" s="45" t="s">
        <v>323</v>
      </c>
      <c r="L234" s="45" t="s">
        <v>323</v>
      </c>
      <c r="M234" s="52"/>
    </row>
    <row r="235" spans="1:13" ht="12">
      <c r="A235" s="45" t="s">
        <v>522</v>
      </c>
      <c r="B235" s="46">
        <v>0</v>
      </c>
      <c r="C235" s="46">
        <v>0</v>
      </c>
      <c r="D235" s="50">
        <f t="shared" si="4"/>
        <v>0</v>
      </c>
      <c r="E235" s="45"/>
      <c r="F235" s="45" t="s">
        <v>323</v>
      </c>
      <c r="G235" s="45" t="s">
        <v>997</v>
      </c>
      <c r="H235" s="45" t="s">
        <v>998</v>
      </c>
      <c r="I235" s="45" t="s">
        <v>323</v>
      </c>
      <c r="J235" s="45" t="s">
        <v>323</v>
      </c>
      <c r="K235" s="45" t="s">
        <v>323</v>
      </c>
      <c r="L235" s="45" t="s">
        <v>323</v>
      </c>
      <c r="M235" s="52"/>
    </row>
    <row r="236" spans="1:13" ht="12">
      <c r="A236" s="45" t="s">
        <v>522</v>
      </c>
      <c r="B236" s="46">
        <v>0</v>
      </c>
      <c r="C236" s="46">
        <v>0</v>
      </c>
      <c r="D236" s="50">
        <f t="shared" si="4"/>
        <v>0</v>
      </c>
      <c r="E236" s="45"/>
      <c r="F236" s="45" t="s">
        <v>323</v>
      </c>
      <c r="G236" s="45" t="s">
        <v>999</v>
      </c>
      <c r="H236" s="45" t="s">
        <v>900</v>
      </c>
      <c r="I236" s="45" t="s">
        <v>323</v>
      </c>
      <c r="J236" s="45" t="s">
        <v>323</v>
      </c>
      <c r="K236" s="45" t="s">
        <v>323</v>
      </c>
      <c r="L236" s="45" t="s">
        <v>323</v>
      </c>
      <c r="M236" s="52"/>
    </row>
    <row r="237" spans="1:13" ht="12">
      <c r="A237" s="45" t="s">
        <v>522</v>
      </c>
      <c r="B237" s="46">
        <v>0</v>
      </c>
      <c r="C237" s="46">
        <v>0</v>
      </c>
      <c r="D237" s="50">
        <f t="shared" si="4"/>
        <v>0</v>
      </c>
      <c r="E237" s="45"/>
      <c r="F237" s="45" t="s">
        <v>323</v>
      </c>
      <c r="G237" s="45" t="s">
        <v>1000</v>
      </c>
      <c r="H237" s="45" t="s">
        <v>512</v>
      </c>
      <c r="I237" s="45" t="s">
        <v>323</v>
      </c>
      <c r="J237" s="45" t="s">
        <v>323</v>
      </c>
      <c r="K237" s="45" t="s">
        <v>323</v>
      </c>
      <c r="L237" s="45" t="s">
        <v>323</v>
      </c>
      <c r="M237" s="52"/>
    </row>
    <row r="238" spans="1:13" ht="24">
      <c r="A238" s="45" t="s">
        <v>522</v>
      </c>
      <c r="B238" s="46">
        <v>0</v>
      </c>
      <c r="C238" s="46">
        <v>0</v>
      </c>
      <c r="D238" s="50">
        <f t="shared" si="4"/>
        <v>0</v>
      </c>
      <c r="E238" s="45"/>
      <c r="F238" s="45" t="s">
        <v>323</v>
      </c>
      <c r="G238" s="45" t="s">
        <v>1001</v>
      </c>
      <c r="H238" s="45" t="s">
        <v>952</v>
      </c>
      <c r="I238" s="45" t="s">
        <v>323</v>
      </c>
      <c r="J238" s="45" t="s">
        <v>323</v>
      </c>
      <c r="K238" s="45" t="s">
        <v>323</v>
      </c>
      <c r="L238" s="45" t="s">
        <v>323</v>
      </c>
      <c r="M238" s="52"/>
    </row>
    <row r="239" spans="1:13" ht="12">
      <c r="A239" s="45" t="s">
        <v>522</v>
      </c>
      <c r="B239" s="46">
        <v>0</v>
      </c>
      <c r="C239" s="46">
        <v>0</v>
      </c>
      <c r="D239" s="50">
        <f t="shared" si="4"/>
        <v>0</v>
      </c>
      <c r="E239" s="45"/>
      <c r="F239" s="45" t="s">
        <v>323</v>
      </c>
      <c r="G239" s="45" t="s">
        <v>734</v>
      </c>
      <c r="H239" s="45" t="s">
        <v>911</v>
      </c>
      <c r="I239" s="45" t="s">
        <v>323</v>
      </c>
      <c r="J239" s="45" t="s">
        <v>323</v>
      </c>
      <c r="K239" s="45" t="s">
        <v>323</v>
      </c>
      <c r="L239" s="45" t="s">
        <v>323</v>
      </c>
      <c r="M239" s="52"/>
    </row>
    <row r="240" spans="1:13" ht="60">
      <c r="A240" s="45" t="s">
        <v>1002</v>
      </c>
      <c r="B240" s="46">
        <v>12.5</v>
      </c>
      <c r="C240" s="46">
        <v>12.5</v>
      </c>
      <c r="D240" s="50">
        <f t="shared" si="4"/>
        <v>0</v>
      </c>
      <c r="E240" s="45"/>
      <c r="F240" s="45" t="s">
        <v>1003</v>
      </c>
      <c r="G240" s="45" t="s">
        <v>1004</v>
      </c>
      <c r="H240" s="45" t="s">
        <v>749</v>
      </c>
      <c r="I240" s="45" t="s">
        <v>1005</v>
      </c>
      <c r="J240" s="45" t="s">
        <v>1006</v>
      </c>
      <c r="K240" s="45" t="s">
        <v>323</v>
      </c>
      <c r="L240" s="45" t="s">
        <v>323</v>
      </c>
      <c r="M240" s="52"/>
    </row>
    <row r="241" spans="1:13" ht="24">
      <c r="A241" s="45" t="s">
        <v>522</v>
      </c>
      <c r="B241" s="46">
        <v>0</v>
      </c>
      <c r="C241" s="46">
        <v>0</v>
      </c>
      <c r="D241" s="50">
        <f t="shared" si="4"/>
        <v>0</v>
      </c>
      <c r="E241" s="45"/>
      <c r="F241" s="45" t="s">
        <v>323</v>
      </c>
      <c r="G241" s="45" t="s">
        <v>1007</v>
      </c>
      <c r="H241" s="45" t="s">
        <v>998</v>
      </c>
      <c r="I241" s="45" t="s">
        <v>1008</v>
      </c>
      <c r="J241" s="45" t="s">
        <v>512</v>
      </c>
      <c r="K241" s="45" t="s">
        <v>323</v>
      </c>
      <c r="L241" s="45" t="s">
        <v>323</v>
      </c>
      <c r="M241" s="52"/>
    </row>
    <row r="242" spans="1:13" ht="12">
      <c r="A242" s="45" t="s">
        <v>522</v>
      </c>
      <c r="B242" s="46">
        <v>0</v>
      </c>
      <c r="C242" s="46">
        <v>0</v>
      </c>
      <c r="D242" s="50">
        <f t="shared" si="4"/>
        <v>0</v>
      </c>
      <c r="E242" s="45"/>
      <c r="F242" s="45" t="s">
        <v>323</v>
      </c>
      <c r="G242" s="45" t="s">
        <v>1009</v>
      </c>
      <c r="H242" s="45" t="s">
        <v>691</v>
      </c>
      <c r="I242" s="45" t="s">
        <v>323</v>
      </c>
      <c r="J242" s="45" t="s">
        <v>323</v>
      </c>
      <c r="K242" s="45" t="s">
        <v>323</v>
      </c>
      <c r="L242" s="45" t="s">
        <v>323</v>
      </c>
      <c r="M242" s="52"/>
    </row>
    <row r="243" spans="1:13" ht="24">
      <c r="A243" s="45" t="s">
        <v>522</v>
      </c>
      <c r="B243" s="46">
        <v>0</v>
      </c>
      <c r="C243" s="46">
        <v>0</v>
      </c>
      <c r="D243" s="50">
        <f t="shared" si="4"/>
        <v>0</v>
      </c>
      <c r="E243" s="45"/>
      <c r="F243" s="45" t="s">
        <v>323</v>
      </c>
      <c r="G243" s="45" t="s">
        <v>1010</v>
      </c>
      <c r="H243" s="45" t="s">
        <v>1011</v>
      </c>
      <c r="I243" s="45" t="s">
        <v>323</v>
      </c>
      <c r="J243" s="45" t="s">
        <v>323</v>
      </c>
      <c r="K243" s="45" t="s">
        <v>323</v>
      </c>
      <c r="L243" s="45" t="s">
        <v>323</v>
      </c>
      <c r="M243" s="52"/>
    </row>
    <row r="244" spans="1:13" ht="12">
      <c r="A244" s="45" t="s">
        <v>522</v>
      </c>
      <c r="B244" s="46">
        <v>0</v>
      </c>
      <c r="C244" s="46">
        <v>0</v>
      </c>
      <c r="D244" s="50">
        <f t="shared" si="4"/>
        <v>0</v>
      </c>
      <c r="E244" s="45"/>
      <c r="F244" s="45" t="s">
        <v>323</v>
      </c>
      <c r="G244" s="45" t="s">
        <v>992</v>
      </c>
      <c r="H244" s="45" t="s">
        <v>993</v>
      </c>
      <c r="I244" s="45" t="s">
        <v>323</v>
      </c>
      <c r="J244" s="45" t="s">
        <v>323</v>
      </c>
      <c r="K244" s="45" t="s">
        <v>323</v>
      </c>
      <c r="L244" s="45" t="s">
        <v>323</v>
      </c>
      <c r="M244" s="52"/>
    </row>
    <row r="245" spans="1:13" ht="12">
      <c r="A245" s="45" t="s">
        <v>522</v>
      </c>
      <c r="B245" s="46">
        <v>0</v>
      </c>
      <c r="C245" s="46">
        <v>0</v>
      </c>
      <c r="D245" s="50">
        <f t="shared" si="4"/>
        <v>0</v>
      </c>
      <c r="E245" s="45"/>
      <c r="F245" s="45" t="s">
        <v>323</v>
      </c>
      <c r="G245" s="45" t="s">
        <v>1000</v>
      </c>
      <c r="H245" s="45" t="s">
        <v>512</v>
      </c>
      <c r="I245" s="45" t="s">
        <v>323</v>
      </c>
      <c r="J245" s="45" t="s">
        <v>323</v>
      </c>
      <c r="K245" s="45" t="s">
        <v>323</v>
      </c>
      <c r="L245" s="45" t="s">
        <v>323</v>
      </c>
      <c r="M245" s="52"/>
    </row>
    <row r="246" spans="1:13" ht="24">
      <c r="A246" s="45" t="s">
        <v>522</v>
      </c>
      <c r="B246" s="46">
        <v>0</v>
      </c>
      <c r="C246" s="46">
        <v>0</v>
      </c>
      <c r="D246" s="50">
        <f t="shared" si="4"/>
        <v>0</v>
      </c>
      <c r="E246" s="45"/>
      <c r="F246" s="45" t="s">
        <v>323</v>
      </c>
      <c r="G246" s="45" t="s">
        <v>1012</v>
      </c>
      <c r="H246" s="45" t="s">
        <v>952</v>
      </c>
      <c r="I246" s="45" t="s">
        <v>323</v>
      </c>
      <c r="J246" s="45" t="s">
        <v>323</v>
      </c>
      <c r="K246" s="45" t="s">
        <v>323</v>
      </c>
      <c r="L246" s="45" t="s">
        <v>323</v>
      </c>
      <c r="M246" s="52"/>
    </row>
    <row r="247" spans="1:13" ht="12">
      <c r="A247" s="45" t="s">
        <v>522</v>
      </c>
      <c r="B247" s="46">
        <v>0</v>
      </c>
      <c r="C247" s="46">
        <v>0</v>
      </c>
      <c r="D247" s="50">
        <f t="shared" si="4"/>
        <v>0</v>
      </c>
      <c r="E247" s="45"/>
      <c r="F247" s="45" t="s">
        <v>323</v>
      </c>
      <c r="G247" s="45" t="s">
        <v>1013</v>
      </c>
      <c r="H247" s="45" t="s">
        <v>1014</v>
      </c>
      <c r="I247" s="45" t="s">
        <v>323</v>
      </c>
      <c r="J247" s="45" t="s">
        <v>323</v>
      </c>
      <c r="K247" s="45" t="s">
        <v>323</v>
      </c>
      <c r="L247" s="45" t="s">
        <v>323</v>
      </c>
      <c r="M247" s="52"/>
    </row>
    <row r="248" spans="1:13" ht="12">
      <c r="A248" s="70" t="s">
        <v>1015</v>
      </c>
      <c r="B248" s="71">
        <v>47.7</v>
      </c>
      <c r="C248" s="71">
        <v>47.7</v>
      </c>
      <c r="D248" s="52"/>
      <c r="E248" s="52"/>
      <c r="F248" s="52"/>
      <c r="G248" s="52"/>
      <c r="H248" s="52"/>
      <c r="I248" s="52"/>
      <c r="J248" s="52"/>
      <c r="K248" s="52"/>
      <c r="L248" s="52"/>
      <c r="M248" s="52"/>
    </row>
    <row r="249" spans="1:13" ht="22.5">
      <c r="A249" s="70" t="s">
        <v>1016</v>
      </c>
      <c r="B249" s="71">
        <v>16000</v>
      </c>
      <c r="C249" s="71">
        <v>16000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</row>
    <row r="250" spans="1:13" ht="22.5">
      <c r="A250" s="70" t="s">
        <v>1017</v>
      </c>
      <c r="B250" s="71">
        <v>8900</v>
      </c>
      <c r="C250" s="71">
        <v>8900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</row>
    <row r="251" spans="1:13" ht="42.75">
      <c r="A251" s="72" t="s">
        <v>1018</v>
      </c>
      <c r="B251" s="73">
        <v>4500</v>
      </c>
      <c r="C251" s="73">
        <v>4500</v>
      </c>
      <c r="D251" s="72"/>
      <c r="E251" s="72"/>
      <c r="F251" s="74" t="s">
        <v>1019</v>
      </c>
      <c r="G251" s="72" t="s">
        <v>1020</v>
      </c>
      <c r="H251" s="72" t="s">
        <v>1021</v>
      </c>
      <c r="I251" s="74" t="s">
        <v>1022</v>
      </c>
      <c r="J251" s="86" t="s">
        <v>1023</v>
      </c>
      <c r="K251" s="72" t="s">
        <v>750</v>
      </c>
      <c r="L251" s="86" t="s">
        <v>1024</v>
      </c>
      <c r="M251" s="52"/>
    </row>
    <row r="252" spans="1:13" ht="71.25">
      <c r="A252" s="75" t="s">
        <v>1025</v>
      </c>
      <c r="B252" s="76">
        <v>102</v>
      </c>
      <c r="C252" s="76">
        <v>102</v>
      </c>
      <c r="D252" s="77">
        <f>B252-C252</f>
        <v>0</v>
      </c>
      <c r="E252" s="75"/>
      <c r="F252" s="75" t="s">
        <v>1026</v>
      </c>
      <c r="G252" s="78" t="s">
        <v>1020</v>
      </c>
      <c r="H252" s="78" t="s">
        <v>1027</v>
      </c>
      <c r="I252" s="75" t="s">
        <v>1028</v>
      </c>
      <c r="J252" s="75" t="s">
        <v>1029</v>
      </c>
      <c r="K252" s="75" t="s">
        <v>750</v>
      </c>
      <c r="L252" s="87" t="s">
        <v>1030</v>
      </c>
      <c r="M252" s="52"/>
    </row>
    <row r="253" spans="1:13" ht="12">
      <c r="A253" s="79" t="s">
        <v>454</v>
      </c>
      <c r="B253" s="80">
        <v>100</v>
      </c>
      <c r="C253" s="80">
        <v>100</v>
      </c>
      <c r="D253" s="81">
        <f>B253-C253</f>
        <v>0</v>
      </c>
      <c r="E253" s="58"/>
      <c r="F253" s="82" t="s">
        <v>1031</v>
      </c>
      <c r="G253" s="58" t="s">
        <v>1032</v>
      </c>
      <c r="H253" s="83">
        <v>1</v>
      </c>
      <c r="I253" s="58" t="s">
        <v>323</v>
      </c>
      <c r="J253" s="58" t="s">
        <v>323</v>
      </c>
      <c r="K253" s="88" t="s">
        <v>1033</v>
      </c>
      <c r="L253" s="84">
        <v>1</v>
      </c>
      <c r="M253" s="52"/>
    </row>
    <row r="254" spans="1:13" ht="12">
      <c r="A254" s="79"/>
      <c r="B254" s="80"/>
      <c r="C254" s="80"/>
      <c r="D254" s="81"/>
      <c r="E254" s="58"/>
      <c r="F254" s="82"/>
      <c r="G254" s="58" t="s">
        <v>1034</v>
      </c>
      <c r="H254" s="83">
        <v>1</v>
      </c>
      <c r="I254" s="58"/>
      <c r="J254" s="58"/>
      <c r="K254" s="88"/>
      <c r="L254" s="84"/>
      <c r="M254" s="52"/>
    </row>
    <row r="255" spans="1:13" ht="12">
      <c r="A255" s="79"/>
      <c r="B255" s="80"/>
      <c r="C255" s="80"/>
      <c r="D255" s="81"/>
      <c r="E255" s="58"/>
      <c r="F255" s="82"/>
      <c r="G255" s="58" t="s">
        <v>1035</v>
      </c>
      <c r="H255" s="84">
        <v>1</v>
      </c>
      <c r="I255" s="58"/>
      <c r="J255" s="58"/>
      <c r="K255" s="58"/>
      <c r="L255" s="58"/>
      <c r="M255" s="52"/>
    </row>
    <row r="256" spans="1:13" ht="12">
      <c r="A256" s="85" t="s">
        <v>522</v>
      </c>
      <c r="B256" s="68">
        <v>0</v>
      </c>
      <c r="C256" s="68">
        <v>0</v>
      </c>
      <c r="D256" s="69">
        <f>B256-C256</f>
        <v>0</v>
      </c>
      <c r="E256" s="58"/>
      <c r="F256" s="58"/>
      <c r="G256" s="58"/>
      <c r="H256" s="85"/>
      <c r="I256" s="58" t="s">
        <v>323</v>
      </c>
      <c r="J256" s="58" t="s">
        <v>323</v>
      </c>
      <c r="K256" s="58" t="s">
        <v>323</v>
      </c>
      <c r="L256" s="58" t="s">
        <v>323</v>
      </c>
      <c r="M256" s="52"/>
    </row>
    <row r="257" spans="1:13" ht="24">
      <c r="A257" s="85" t="s">
        <v>453</v>
      </c>
      <c r="B257" s="68">
        <v>40</v>
      </c>
      <c r="C257" s="68">
        <v>40</v>
      </c>
      <c r="D257" s="69">
        <f>B257-C257</f>
        <v>0</v>
      </c>
      <c r="E257" s="58"/>
      <c r="F257" s="58" t="s">
        <v>1036</v>
      </c>
      <c r="G257" s="58"/>
      <c r="H257" s="89"/>
      <c r="I257" s="55"/>
      <c r="J257" s="55"/>
      <c r="K257" s="88" t="s">
        <v>1033</v>
      </c>
      <c r="L257" s="84">
        <v>1</v>
      </c>
      <c r="M257" s="52"/>
    </row>
    <row r="258" spans="1:13" ht="12">
      <c r="A258" s="90"/>
      <c r="B258" s="54"/>
      <c r="C258" s="54"/>
      <c r="D258" s="55"/>
      <c r="E258" s="55"/>
      <c r="F258" s="55"/>
      <c r="G258" s="56"/>
      <c r="H258" s="90"/>
      <c r="I258" s="55"/>
      <c r="J258" s="55"/>
      <c r="K258" s="55"/>
      <c r="L258" s="55"/>
      <c r="M258" s="52"/>
    </row>
    <row r="259" spans="1:13" ht="24">
      <c r="A259" s="90" t="s">
        <v>1037</v>
      </c>
      <c r="B259" s="54">
        <v>15</v>
      </c>
      <c r="C259" s="54">
        <v>15</v>
      </c>
      <c r="D259" s="55"/>
      <c r="E259" s="55"/>
      <c r="F259" s="56" t="s">
        <v>1038</v>
      </c>
      <c r="G259" s="57" t="s">
        <v>1039</v>
      </c>
      <c r="H259" s="91" t="s">
        <v>1040</v>
      </c>
      <c r="I259" s="55"/>
      <c r="J259" s="55"/>
      <c r="K259" s="88" t="s">
        <v>1033</v>
      </c>
      <c r="L259" s="84">
        <v>1</v>
      </c>
      <c r="M259" s="52"/>
    </row>
    <row r="260" spans="1:13" ht="12">
      <c r="A260" s="90"/>
      <c r="B260" s="54"/>
      <c r="C260" s="54"/>
      <c r="D260" s="55"/>
      <c r="E260" s="55"/>
      <c r="F260" s="55"/>
      <c r="G260" s="56"/>
      <c r="H260" s="90"/>
      <c r="I260" s="55"/>
      <c r="J260" s="55"/>
      <c r="K260" s="55"/>
      <c r="L260" s="55"/>
      <c r="M260" s="52"/>
    </row>
    <row r="261" spans="1:13" ht="12">
      <c r="A261" s="90"/>
      <c r="B261" s="54"/>
      <c r="C261" s="54"/>
      <c r="D261" s="55"/>
      <c r="E261" s="55"/>
      <c r="F261" s="55"/>
      <c r="G261" s="56"/>
      <c r="H261" s="90"/>
      <c r="I261" s="55"/>
      <c r="J261" s="55"/>
      <c r="K261" s="55"/>
      <c r="L261" s="55"/>
      <c r="M261" s="52"/>
    </row>
    <row r="262" spans="1:13" ht="24">
      <c r="A262" s="79" t="s">
        <v>419</v>
      </c>
      <c r="B262" s="92">
        <v>5</v>
      </c>
      <c r="C262" s="92">
        <v>5</v>
      </c>
      <c r="D262" s="93"/>
      <c r="E262" s="55"/>
      <c r="F262" s="93" t="s">
        <v>1041</v>
      </c>
      <c r="G262" s="56"/>
      <c r="H262" s="90"/>
      <c r="I262" s="58" t="s">
        <v>1042</v>
      </c>
      <c r="J262" s="96" t="s">
        <v>1043</v>
      </c>
      <c r="K262" s="88" t="s">
        <v>1033</v>
      </c>
      <c r="L262" s="84">
        <v>1</v>
      </c>
      <c r="M262" s="52"/>
    </row>
    <row r="263" spans="1:13" ht="12">
      <c r="A263" s="79"/>
      <c r="B263" s="92"/>
      <c r="C263" s="92"/>
      <c r="D263" s="93"/>
      <c r="E263" s="55"/>
      <c r="F263" s="93"/>
      <c r="G263" s="56"/>
      <c r="H263" s="90"/>
      <c r="I263" s="88" t="s">
        <v>1044</v>
      </c>
      <c r="J263" s="97" t="s">
        <v>1045</v>
      </c>
      <c r="K263" s="55"/>
      <c r="L263" s="55"/>
      <c r="M263" s="52"/>
    </row>
    <row r="264" spans="1:13" ht="12">
      <c r="A264" s="90"/>
      <c r="B264" s="54"/>
      <c r="C264" s="54"/>
      <c r="D264" s="55"/>
      <c r="E264" s="55"/>
      <c r="F264" s="55"/>
      <c r="G264" s="56"/>
      <c r="H264" s="90"/>
      <c r="I264" s="55"/>
      <c r="J264" s="55"/>
      <c r="K264" s="55"/>
      <c r="L264" s="55"/>
      <c r="M264" s="52"/>
    </row>
    <row r="265" spans="1:13" ht="12">
      <c r="A265" s="90"/>
      <c r="B265" s="54"/>
      <c r="C265" s="54"/>
      <c r="D265" s="55"/>
      <c r="E265" s="55"/>
      <c r="F265" s="55"/>
      <c r="G265" s="56"/>
      <c r="H265" s="90"/>
      <c r="I265" s="55"/>
      <c r="J265" s="55"/>
      <c r="K265" s="55"/>
      <c r="L265" s="55"/>
      <c r="M265" s="52"/>
    </row>
    <row r="266" spans="1:13" ht="24">
      <c r="A266" s="79" t="s">
        <v>458</v>
      </c>
      <c r="B266" s="92">
        <v>46.3</v>
      </c>
      <c r="C266" s="92">
        <v>46.3</v>
      </c>
      <c r="D266" s="93"/>
      <c r="E266" s="55"/>
      <c r="F266" s="94" t="s">
        <v>1046</v>
      </c>
      <c r="G266" s="58" t="s">
        <v>1047</v>
      </c>
      <c r="H266" s="89" t="s">
        <v>1048</v>
      </c>
      <c r="I266" s="88" t="s">
        <v>1049</v>
      </c>
      <c r="J266" s="97" t="s">
        <v>1050</v>
      </c>
      <c r="K266" s="88" t="s">
        <v>1033</v>
      </c>
      <c r="L266" s="84">
        <v>1</v>
      </c>
      <c r="M266" s="52"/>
    </row>
    <row r="267" spans="1:13" ht="24">
      <c r="A267" s="79"/>
      <c r="B267" s="92"/>
      <c r="C267" s="92"/>
      <c r="D267" s="93"/>
      <c r="E267" s="55"/>
      <c r="F267" s="94"/>
      <c r="G267" s="58" t="s">
        <v>1051</v>
      </c>
      <c r="H267" s="89" t="s">
        <v>1052</v>
      </c>
      <c r="I267" s="56"/>
      <c r="J267" s="56"/>
      <c r="K267" s="56"/>
      <c r="L267" s="56"/>
      <c r="M267" s="52"/>
    </row>
    <row r="268" spans="1:13" ht="24">
      <c r="A268" s="79"/>
      <c r="B268" s="92"/>
      <c r="C268" s="92"/>
      <c r="D268" s="93"/>
      <c r="E268" s="55"/>
      <c r="F268" s="94"/>
      <c r="G268" s="58" t="s">
        <v>1053</v>
      </c>
      <c r="H268" s="89" t="s">
        <v>1054</v>
      </c>
      <c r="I268" s="56"/>
      <c r="J268" s="56"/>
      <c r="K268" s="56"/>
      <c r="L268" s="56"/>
      <c r="M268" s="52"/>
    </row>
    <row r="269" spans="1:13" ht="12">
      <c r="A269" s="79"/>
      <c r="B269" s="92"/>
      <c r="C269" s="92"/>
      <c r="D269" s="93"/>
      <c r="E269" s="55"/>
      <c r="F269" s="94"/>
      <c r="G269" s="56" t="s">
        <v>1055</v>
      </c>
      <c r="H269" s="90" t="s">
        <v>1056</v>
      </c>
      <c r="I269" s="56"/>
      <c r="J269" s="56"/>
      <c r="K269" s="56"/>
      <c r="L269" s="56"/>
      <c r="M269" s="52"/>
    </row>
    <row r="270" spans="1:13" ht="60">
      <c r="A270" s="45" t="s">
        <v>1057</v>
      </c>
      <c r="B270" s="46">
        <v>8.19</v>
      </c>
      <c r="C270" s="46">
        <v>8.19</v>
      </c>
      <c r="D270" s="50">
        <f aca="true" t="shared" si="5" ref="D270:D308">B270-C270</f>
        <v>0</v>
      </c>
      <c r="E270" s="45"/>
      <c r="F270" s="45" t="s">
        <v>1058</v>
      </c>
      <c r="G270" s="45" t="s">
        <v>1059</v>
      </c>
      <c r="H270" s="45" t="s">
        <v>656</v>
      </c>
      <c r="I270" s="48"/>
      <c r="J270" s="48"/>
      <c r="K270" s="48"/>
      <c r="L270" s="52"/>
      <c r="M270" s="52"/>
    </row>
    <row r="271" spans="1:13" ht="12">
      <c r="A271" s="45" t="s">
        <v>522</v>
      </c>
      <c r="B271" s="46">
        <v>0</v>
      </c>
      <c r="C271" s="46">
        <v>0</v>
      </c>
      <c r="D271" s="50">
        <f t="shared" si="5"/>
        <v>0</v>
      </c>
      <c r="E271" s="45"/>
      <c r="F271" s="45" t="s">
        <v>323</v>
      </c>
      <c r="G271" s="45" t="s">
        <v>1060</v>
      </c>
      <c r="H271" s="45" t="s">
        <v>1061</v>
      </c>
      <c r="I271" s="48"/>
      <c r="J271" s="48"/>
      <c r="K271" s="48"/>
      <c r="L271" s="52"/>
      <c r="M271" s="52"/>
    </row>
    <row r="272" spans="1:13" ht="12">
      <c r="A272" s="45" t="s">
        <v>522</v>
      </c>
      <c r="B272" s="46">
        <v>0</v>
      </c>
      <c r="C272" s="46">
        <v>0</v>
      </c>
      <c r="D272" s="50">
        <f t="shared" si="5"/>
        <v>0</v>
      </c>
      <c r="E272" s="45"/>
      <c r="F272" s="45" t="s">
        <v>323</v>
      </c>
      <c r="G272" s="45" t="s">
        <v>1062</v>
      </c>
      <c r="H272" s="45" t="s">
        <v>1061</v>
      </c>
      <c r="I272" s="48"/>
      <c r="J272" s="48"/>
      <c r="K272" s="48"/>
      <c r="L272" s="52"/>
      <c r="M272" s="52"/>
    </row>
    <row r="273" spans="1:13" ht="24">
      <c r="A273" s="45" t="s">
        <v>522</v>
      </c>
      <c r="B273" s="46">
        <v>0</v>
      </c>
      <c r="C273" s="46">
        <v>0</v>
      </c>
      <c r="D273" s="50">
        <f t="shared" si="5"/>
        <v>0</v>
      </c>
      <c r="E273" s="45"/>
      <c r="F273" s="45" t="s">
        <v>323</v>
      </c>
      <c r="G273" s="45" t="s">
        <v>1063</v>
      </c>
      <c r="H273" s="45" t="s">
        <v>656</v>
      </c>
      <c r="I273" s="48"/>
      <c r="J273" s="48"/>
      <c r="K273" s="48"/>
      <c r="L273" s="52"/>
      <c r="M273" s="52"/>
    </row>
    <row r="274" spans="1:13" ht="24">
      <c r="A274" s="45" t="s">
        <v>522</v>
      </c>
      <c r="B274" s="46">
        <v>0</v>
      </c>
      <c r="C274" s="46">
        <v>0</v>
      </c>
      <c r="D274" s="50">
        <f t="shared" si="5"/>
        <v>0</v>
      </c>
      <c r="E274" s="45"/>
      <c r="F274" s="45" t="s">
        <v>323</v>
      </c>
      <c r="G274" s="45" t="s">
        <v>1059</v>
      </c>
      <c r="H274" s="45" t="s">
        <v>1064</v>
      </c>
      <c r="I274" s="48"/>
      <c r="J274" s="48"/>
      <c r="K274" s="48"/>
      <c r="L274" s="52"/>
      <c r="M274" s="52"/>
    </row>
    <row r="275" spans="1:13" ht="24">
      <c r="A275" s="45" t="s">
        <v>522</v>
      </c>
      <c r="B275" s="46">
        <v>0</v>
      </c>
      <c r="C275" s="46">
        <v>0</v>
      </c>
      <c r="D275" s="50">
        <f t="shared" si="5"/>
        <v>0</v>
      </c>
      <c r="E275" s="45"/>
      <c r="F275" s="45" t="s">
        <v>323</v>
      </c>
      <c r="G275" s="45" t="s">
        <v>1062</v>
      </c>
      <c r="H275" s="45" t="s">
        <v>1065</v>
      </c>
      <c r="I275" s="48"/>
      <c r="J275" s="48"/>
      <c r="K275" s="48"/>
      <c r="L275" s="52"/>
      <c r="M275" s="52"/>
    </row>
    <row r="276" spans="1:13" ht="48">
      <c r="A276" s="45" t="s">
        <v>522</v>
      </c>
      <c r="B276" s="46">
        <v>0</v>
      </c>
      <c r="C276" s="46">
        <v>0</v>
      </c>
      <c r="D276" s="50">
        <f t="shared" si="5"/>
        <v>0</v>
      </c>
      <c r="E276" s="45"/>
      <c r="F276" s="45" t="s">
        <v>323</v>
      </c>
      <c r="G276" s="45" t="s">
        <v>1060</v>
      </c>
      <c r="H276" s="45" t="s">
        <v>1066</v>
      </c>
      <c r="I276" s="48"/>
      <c r="J276" s="48"/>
      <c r="K276" s="48"/>
      <c r="L276" s="52"/>
      <c r="M276" s="52"/>
    </row>
    <row r="277" spans="1:13" ht="36">
      <c r="A277" s="45" t="s">
        <v>522</v>
      </c>
      <c r="B277" s="46">
        <v>0</v>
      </c>
      <c r="C277" s="46">
        <v>0</v>
      </c>
      <c r="D277" s="50">
        <f t="shared" si="5"/>
        <v>0</v>
      </c>
      <c r="E277" s="45"/>
      <c r="F277" s="45" t="s">
        <v>323</v>
      </c>
      <c r="G277" s="45" t="s">
        <v>1063</v>
      </c>
      <c r="H277" s="45" t="s">
        <v>1067</v>
      </c>
      <c r="I277" s="48"/>
      <c r="J277" s="48"/>
      <c r="K277" s="48"/>
      <c r="L277" s="52"/>
      <c r="M277" s="52"/>
    </row>
    <row r="278" spans="1:13" ht="24">
      <c r="A278" s="45" t="s">
        <v>522</v>
      </c>
      <c r="B278" s="46">
        <v>0</v>
      </c>
      <c r="C278" s="46">
        <v>0</v>
      </c>
      <c r="D278" s="50">
        <f t="shared" si="5"/>
        <v>0</v>
      </c>
      <c r="E278" s="45"/>
      <c r="F278" s="45" t="s">
        <v>323</v>
      </c>
      <c r="G278" s="45" t="s">
        <v>1060</v>
      </c>
      <c r="H278" s="45" t="s">
        <v>1068</v>
      </c>
      <c r="I278" s="48"/>
      <c r="J278" s="48"/>
      <c r="K278" s="48"/>
      <c r="L278" s="52"/>
      <c r="M278" s="52"/>
    </row>
    <row r="279" spans="1:13" ht="24">
      <c r="A279" s="45" t="s">
        <v>522</v>
      </c>
      <c r="B279" s="46">
        <v>0</v>
      </c>
      <c r="C279" s="46">
        <v>0</v>
      </c>
      <c r="D279" s="50">
        <f t="shared" si="5"/>
        <v>0</v>
      </c>
      <c r="E279" s="45"/>
      <c r="F279" s="45" t="s">
        <v>323</v>
      </c>
      <c r="G279" s="45" t="s">
        <v>1059</v>
      </c>
      <c r="H279" s="45" t="s">
        <v>1068</v>
      </c>
      <c r="I279" s="48"/>
      <c r="J279" s="48"/>
      <c r="K279" s="48"/>
      <c r="L279" s="52"/>
      <c r="M279" s="52"/>
    </row>
    <row r="280" spans="1:13" ht="24">
      <c r="A280" s="45" t="s">
        <v>522</v>
      </c>
      <c r="B280" s="46">
        <v>0</v>
      </c>
      <c r="C280" s="46">
        <v>0</v>
      </c>
      <c r="D280" s="50">
        <f t="shared" si="5"/>
        <v>0</v>
      </c>
      <c r="E280" s="45"/>
      <c r="F280" s="45" t="s">
        <v>323</v>
      </c>
      <c r="G280" s="45" t="s">
        <v>1062</v>
      </c>
      <c r="H280" s="45" t="s">
        <v>1068</v>
      </c>
      <c r="I280" s="48"/>
      <c r="J280" s="48"/>
      <c r="K280" s="48"/>
      <c r="L280" s="52"/>
      <c r="M280" s="52"/>
    </row>
    <row r="281" spans="1:13" ht="24">
      <c r="A281" s="45" t="s">
        <v>522</v>
      </c>
      <c r="B281" s="46">
        <v>0</v>
      </c>
      <c r="C281" s="46">
        <v>0</v>
      </c>
      <c r="D281" s="50">
        <f t="shared" si="5"/>
        <v>0</v>
      </c>
      <c r="E281" s="45"/>
      <c r="F281" s="45" t="s">
        <v>323</v>
      </c>
      <c r="G281" s="45" t="s">
        <v>1063</v>
      </c>
      <c r="H281" s="45" t="s">
        <v>1068</v>
      </c>
      <c r="I281" s="48"/>
      <c r="J281" s="48"/>
      <c r="K281" s="48"/>
      <c r="L281" s="52"/>
      <c r="M281" s="52"/>
    </row>
    <row r="282" spans="1:13" ht="36">
      <c r="A282" s="45" t="s">
        <v>1069</v>
      </c>
      <c r="B282" s="46">
        <v>374</v>
      </c>
      <c r="C282" s="46">
        <v>374</v>
      </c>
      <c r="D282" s="50">
        <f t="shared" si="5"/>
        <v>0</v>
      </c>
      <c r="E282" s="45"/>
      <c r="F282" s="45" t="s">
        <v>1070</v>
      </c>
      <c r="G282" s="45" t="s">
        <v>1071</v>
      </c>
      <c r="H282" s="45" t="s">
        <v>1072</v>
      </c>
      <c r="I282" s="45" t="s">
        <v>1073</v>
      </c>
      <c r="J282" s="45" t="s">
        <v>1074</v>
      </c>
      <c r="K282" s="45" t="s">
        <v>741</v>
      </c>
      <c r="L282" s="45" t="s">
        <v>706</v>
      </c>
      <c r="M282" s="52"/>
    </row>
    <row r="283" spans="1:13" ht="12">
      <c r="A283" s="45" t="s">
        <v>522</v>
      </c>
      <c r="B283" s="46">
        <v>0</v>
      </c>
      <c r="C283" s="46">
        <v>0</v>
      </c>
      <c r="D283" s="50">
        <f t="shared" si="5"/>
        <v>0</v>
      </c>
      <c r="E283" s="45"/>
      <c r="F283" s="45" t="s">
        <v>323</v>
      </c>
      <c r="G283" s="45" t="s">
        <v>1075</v>
      </c>
      <c r="H283" s="45" t="s">
        <v>763</v>
      </c>
      <c r="I283" s="45" t="s">
        <v>323</v>
      </c>
      <c r="J283" s="45" t="s">
        <v>323</v>
      </c>
      <c r="K283" s="45" t="s">
        <v>323</v>
      </c>
      <c r="L283" s="45" t="s">
        <v>323</v>
      </c>
      <c r="M283" s="52"/>
    </row>
    <row r="284" spans="1:13" ht="12">
      <c r="A284" s="45" t="s">
        <v>522</v>
      </c>
      <c r="B284" s="46">
        <v>0</v>
      </c>
      <c r="C284" s="46">
        <v>0</v>
      </c>
      <c r="D284" s="50">
        <f t="shared" si="5"/>
        <v>0</v>
      </c>
      <c r="E284" s="45"/>
      <c r="F284" s="45" t="s">
        <v>323</v>
      </c>
      <c r="G284" s="45" t="s">
        <v>679</v>
      </c>
      <c r="H284" s="45" t="s">
        <v>779</v>
      </c>
      <c r="I284" s="45" t="s">
        <v>323</v>
      </c>
      <c r="J284" s="45" t="s">
        <v>323</v>
      </c>
      <c r="K284" s="45" t="s">
        <v>323</v>
      </c>
      <c r="L284" s="45" t="s">
        <v>323</v>
      </c>
      <c r="M284" s="52"/>
    </row>
    <row r="285" spans="1:13" ht="12">
      <c r="A285" s="45" t="s">
        <v>522</v>
      </c>
      <c r="B285" s="46">
        <v>0</v>
      </c>
      <c r="C285" s="46">
        <v>0</v>
      </c>
      <c r="D285" s="50">
        <f t="shared" si="5"/>
        <v>0</v>
      </c>
      <c r="E285" s="45"/>
      <c r="F285" s="45" t="s">
        <v>323</v>
      </c>
      <c r="G285" s="45" t="s">
        <v>1076</v>
      </c>
      <c r="H285" s="45" t="s">
        <v>1077</v>
      </c>
      <c r="I285" s="45" t="s">
        <v>323</v>
      </c>
      <c r="J285" s="45" t="s">
        <v>323</v>
      </c>
      <c r="K285" s="45" t="s">
        <v>323</v>
      </c>
      <c r="L285" s="45" t="s">
        <v>323</v>
      </c>
      <c r="M285" s="52"/>
    </row>
    <row r="286" spans="1:13" ht="12">
      <c r="A286" s="45" t="s">
        <v>1078</v>
      </c>
      <c r="B286" s="46">
        <v>133.69</v>
      </c>
      <c r="C286" s="46">
        <v>133.69</v>
      </c>
      <c r="D286" s="50">
        <f t="shared" si="5"/>
        <v>0</v>
      </c>
      <c r="E286" s="45"/>
      <c r="F286" s="45" t="s">
        <v>1079</v>
      </c>
      <c r="G286" s="45" t="s">
        <v>1080</v>
      </c>
      <c r="H286" s="45" t="s">
        <v>1081</v>
      </c>
      <c r="I286" s="45" t="s">
        <v>1082</v>
      </c>
      <c r="J286" s="45" t="s">
        <v>1079</v>
      </c>
      <c r="K286" s="45" t="s">
        <v>741</v>
      </c>
      <c r="L286" s="45" t="s">
        <v>706</v>
      </c>
      <c r="M286" s="52"/>
    </row>
    <row r="287" spans="1:13" ht="12">
      <c r="A287" s="45" t="s">
        <v>522</v>
      </c>
      <c r="B287" s="46">
        <v>0</v>
      </c>
      <c r="C287" s="46">
        <v>0</v>
      </c>
      <c r="D287" s="50">
        <f t="shared" si="5"/>
        <v>0</v>
      </c>
      <c r="E287" s="45"/>
      <c r="F287" s="45" t="s">
        <v>323</v>
      </c>
      <c r="G287" s="45" t="s">
        <v>1075</v>
      </c>
      <c r="H287" s="45" t="s">
        <v>1083</v>
      </c>
      <c r="I287" s="45" t="s">
        <v>323</v>
      </c>
      <c r="J287" s="45" t="s">
        <v>323</v>
      </c>
      <c r="K287" s="45" t="s">
        <v>323</v>
      </c>
      <c r="L287" s="45" t="s">
        <v>323</v>
      </c>
      <c r="M287" s="52"/>
    </row>
    <row r="288" spans="1:13" ht="12">
      <c r="A288" s="45" t="s">
        <v>522</v>
      </c>
      <c r="B288" s="46">
        <v>0</v>
      </c>
      <c r="C288" s="46">
        <v>0</v>
      </c>
      <c r="D288" s="50">
        <f t="shared" si="5"/>
        <v>0</v>
      </c>
      <c r="E288" s="45"/>
      <c r="F288" s="45" t="s">
        <v>323</v>
      </c>
      <c r="G288" s="45" t="s">
        <v>679</v>
      </c>
      <c r="H288" s="45" t="s">
        <v>779</v>
      </c>
      <c r="I288" s="45" t="s">
        <v>323</v>
      </c>
      <c r="J288" s="45" t="s">
        <v>323</v>
      </c>
      <c r="K288" s="45" t="s">
        <v>323</v>
      </c>
      <c r="L288" s="45" t="s">
        <v>323</v>
      </c>
      <c r="M288" s="52"/>
    </row>
    <row r="289" spans="1:13" ht="12">
      <c r="A289" s="45" t="s">
        <v>522</v>
      </c>
      <c r="B289" s="46">
        <v>0</v>
      </c>
      <c r="C289" s="46">
        <v>0</v>
      </c>
      <c r="D289" s="50">
        <f t="shared" si="5"/>
        <v>0</v>
      </c>
      <c r="E289" s="45"/>
      <c r="F289" s="45" t="s">
        <v>323</v>
      </c>
      <c r="G289" s="45" t="s">
        <v>1084</v>
      </c>
      <c r="H289" s="45" t="s">
        <v>1085</v>
      </c>
      <c r="I289" s="45" t="s">
        <v>323</v>
      </c>
      <c r="J289" s="45" t="s">
        <v>323</v>
      </c>
      <c r="K289" s="45" t="s">
        <v>323</v>
      </c>
      <c r="L289" s="45" t="s">
        <v>323</v>
      </c>
      <c r="M289" s="52"/>
    </row>
    <row r="290" spans="1:13" ht="36">
      <c r="A290" s="45" t="s">
        <v>1086</v>
      </c>
      <c r="B290" s="46">
        <v>88.56</v>
      </c>
      <c r="C290" s="46">
        <v>88.56</v>
      </c>
      <c r="D290" s="50">
        <f t="shared" si="5"/>
        <v>0</v>
      </c>
      <c r="E290" s="45"/>
      <c r="F290" s="45" t="s">
        <v>1087</v>
      </c>
      <c r="G290" s="45" t="s">
        <v>1088</v>
      </c>
      <c r="H290" s="45" t="s">
        <v>716</v>
      </c>
      <c r="I290" s="45" t="s">
        <v>1089</v>
      </c>
      <c r="J290" s="45" t="s">
        <v>1090</v>
      </c>
      <c r="K290" s="45" t="s">
        <v>750</v>
      </c>
      <c r="L290" s="45" t="s">
        <v>706</v>
      </c>
      <c r="M290" s="52"/>
    </row>
    <row r="291" spans="1:13" ht="12">
      <c r="A291" s="45" t="s">
        <v>522</v>
      </c>
      <c r="B291" s="46">
        <v>0</v>
      </c>
      <c r="C291" s="46">
        <v>0</v>
      </c>
      <c r="D291" s="50">
        <f t="shared" si="5"/>
        <v>0</v>
      </c>
      <c r="E291" s="45"/>
      <c r="F291" s="45" t="s">
        <v>323</v>
      </c>
      <c r="G291" s="45" t="s">
        <v>1091</v>
      </c>
      <c r="H291" s="45" t="s">
        <v>779</v>
      </c>
      <c r="I291" s="45" t="s">
        <v>323</v>
      </c>
      <c r="J291" s="45" t="s">
        <v>323</v>
      </c>
      <c r="K291" s="45" t="s">
        <v>323</v>
      </c>
      <c r="L291" s="45" t="s">
        <v>323</v>
      </c>
      <c r="M291" s="52"/>
    </row>
    <row r="292" spans="1:13" ht="12">
      <c r="A292" s="45" t="s">
        <v>522</v>
      </c>
      <c r="B292" s="46">
        <v>0</v>
      </c>
      <c r="C292" s="46">
        <v>0</v>
      </c>
      <c r="D292" s="50">
        <f t="shared" si="5"/>
        <v>0</v>
      </c>
      <c r="E292" s="45"/>
      <c r="F292" s="45" t="s">
        <v>323</v>
      </c>
      <c r="G292" s="45" t="s">
        <v>700</v>
      </c>
      <c r="H292" s="45" t="s">
        <v>1092</v>
      </c>
      <c r="I292" s="45" t="s">
        <v>323</v>
      </c>
      <c r="J292" s="45" t="s">
        <v>323</v>
      </c>
      <c r="K292" s="45" t="s">
        <v>323</v>
      </c>
      <c r="L292" s="45" t="s">
        <v>323</v>
      </c>
      <c r="M292" s="52"/>
    </row>
    <row r="293" spans="1:13" ht="72">
      <c r="A293" s="45" t="s">
        <v>1093</v>
      </c>
      <c r="B293" s="46">
        <v>276.5</v>
      </c>
      <c r="C293" s="46">
        <v>276.5</v>
      </c>
      <c r="D293" s="50">
        <f t="shared" si="5"/>
        <v>0</v>
      </c>
      <c r="E293" s="45"/>
      <c r="F293" s="45" t="s">
        <v>1094</v>
      </c>
      <c r="G293" s="45" t="s">
        <v>1095</v>
      </c>
      <c r="H293" s="45" t="s">
        <v>1083</v>
      </c>
      <c r="I293" s="45" t="s">
        <v>1096</v>
      </c>
      <c r="J293" s="45" t="s">
        <v>1094</v>
      </c>
      <c r="K293" s="45" t="s">
        <v>1097</v>
      </c>
      <c r="L293" s="45" t="s">
        <v>706</v>
      </c>
      <c r="M293" s="52"/>
    </row>
    <row r="294" spans="1:13" ht="12">
      <c r="A294" s="45" t="s">
        <v>522</v>
      </c>
      <c r="B294" s="46">
        <v>0</v>
      </c>
      <c r="C294" s="46">
        <v>0</v>
      </c>
      <c r="D294" s="50">
        <f t="shared" si="5"/>
        <v>0</v>
      </c>
      <c r="E294" s="45"/>
      <c r="F294" s="45" t="s">
        <v>323</v>
      </c>
      <c r="G294" s="45" t="s">
        <v>1020</v>
      </c>
      <c r="H294" s="45" t="s">
        <v>514</v>
      </c>
      <c r="I294" s="45" t="s">
        <v>323</v>
      </c>
      <c r="J294" s="45" t="s">
        <v>323</v>
      </c>
      <c r="K294" s="45" t="s">
        <v>323</v>
      </c>
      <c r="L294" s="45" t="s">
        <v>323</v>
      </c>
      <c r="M294" s="52"/>
    </row>
    <row r="295" spans="1:13" ht="12">
      <c r="A295" s="45" t="s">
        <v>522</v>
      </c>
      <c r="B295" s="46">
        <v>0</v>
      </c>
      <c r="C295" s="46">
        <v>0</v>
      </c>
      <c r="D295" s="50">
        <f t="shared" si="5"/>
        <v>0</v>
      </c>
      <c r="E295" s="45"/>
      <c r="F295" s="45" t="s">
        <v>323</v>
      </c>
      <c r="G295" s="45" t="s">
        <v>700</v>
      </c>
      <c r="H295" s="45" t="s">
        <v>1098</v>
      </c>
      <c r="I295" s="45" t="s">
        <v>323</v>
      </c>
      <c r="J295" s="45" t="s">
        <v>323</v>
      </c>
      <c r="K295" s="45" t="s">
        <v>323</v>
      </c>
      <c r="L295" s="45" t="s">
        <v>323</v>
      </c>
      <c r="M295" s="52"/>
    </row>
    <row r="296" spans="1:13" ht="12">
      <c r="A296" s="45" t="s">
        <v>1099</v>
      </c>
      <c r="B296" s="46">
        <v>24.91</v>
      </c>
      <c r="C296" s="46">
        <v>24.91</v>
      </c>
      <c r="D296" s="50">
        <f t="shared" si="5"/>
        <v>0</v>
      </c>
      <c r="E296" s="45"/>
      <c r="F296" s="45" t="s">
        <v>1079</v>
      </c>
      <c r="G296" s="45" t="s">
        <v>1100</v>
      </c>
      <c r="H296" s="45" t="s">
        <v>1101</v>
      </c>
      <c r="I296" s="45" t="s">
        <v>1082</v>
      </c>
      <c r="J296" s="45" t="s">
        <v>1079</v>
      </c>
      <c r="K296" s="45" t="s">
        <v>741</v>
      </c>
      <c r="L296" s="45" t="s">
        <v>709</v>
      </c>
      <c r="M296" s="52"/>
    </row>
    <row r="297" spans="1:13" ht="12">
      <c r="A297" s="45" t="s">
        <v>522</v>
      </c>
      <c r="B297" s="46">
        <v>0</v>
      </c>
      <c r="C297" s="46">
        <v>0</v>
      </c>
      <c r="D297" s="50">
        <f t="shared" si="5"/>
        <v>0</v>
      </c>
      <c r="E297" s="45"/>
      <c r="F297" s="45" t="s">
        <v>323</v>
      </c>
      <c r="G297" s="45" t="s">
        <v>1075</v>
      </c>
      <c r="H297" s="45" t="s">
        <v>1083</v>
      </c>
      <c r="I297" s="45" t="s">
        <v>323</v>
      </c>
      <c r="J297" s="45" t="s">
        <v>323</v>
      </c>
      <c r="K297" s="45" t="s">
        <v>323</v>
      </c>
      <c r="L297" s="45" t="s">
        <v>323</v>
      </c>
      <c r="M297" s="52"/>
    </row>
    <row r="298" spans="1:13" ht="12">
      <c r="A298" s="45" t="s">
        <v>522</v>
      </c>
      <c r="B298" s="46">
        <v>0</v>
      </c>
      <c r="C298" s="46">
        <v>0</v>
      </c>
      <c r="D298" s="50">
        <f t="shared" si="5"/>
        <v>0</v>
      </c>
      <c r="E298" s="45"/>
      <c r="F298" s="45" t="s">
        <v>323</v>
      </c>
      <c r="G298" s="45" t="s">
        <v>679</v>
      </c>
      <c r="H298" s="45" t="s">
        <v>779</v>
      </c>
      <c r="I298" s="45" t="s">
        <v>323</v>
      </c>
      <c r="J298" s="45" t="s">
        <v>323</v>
      </c>
      <c r="K298" s="45" t="s">
        <v>323</v>
      </c>
      <c r="L298" s="45" t="s">
        <v>323</v>
      </c>
      <c r="M298" s="52"/>
    </row>
    <row r="299" spans="1:13" ht="12">
      <c r="A299" s="45" t="s">
        <v>522</v>
      </c>
      <c r="B299" s="46">
        <v>0</v>
      </c>
      <c r="C299" s="46">
        <v>0</v>
      </c>
      <c r="D299" s="50">
        <f t="shared" si="5"/>
        <v>0</v>
      </c>
      <c r="E299" s="45"/>
      <c r="F299" s="45" t="s">
        <v>323</v>
      </c>
      <c r="G299" s="45" t="s">
        <v>1084</v>
      </c>
      <c r="H299" s="45" t="s">
        <v>1102</v>
      </c>
      <c r="I299" s="45" t="s">
        <v>323</v>
      </c>
      <c r="J299" s="45" t="s">
        <v>323</v>
      </c>
      <c r="K299" s="45" t="s">
        <v>323</v>
      </c>
      <c r="L299" s="45" t="s">
        <v>323</v>
      </c>
      <c r="M299" s="52"/>
    </row>
    <row r="300" spans="1:13" ht="72">
      <c r="A300" s="45" t="s">
        <v>1103</v>
      </c>
      <c r="B300" s="46">
        <v>137.13</v>
      </c>
      <c r="C300" s="46">
        <v>137.13</v>
      </c>
      <c r="D300" s="50">
        <f t="shared" si="5"/>
        <v>0</v>
      </c>
      <c r="E300" s="45"/>
      <c r="F300" s="45" t="s">
        <v>1104</v>
      </c>
      <c r="G300" s="45" t="s">
        <v>1105</v>
      </c>
      <c r="H300" s="45" t="s">
        <v>1106</v>
      </c>
      <c r="I300" s="45" t="s">
        <v>1107</v>
      </c>
      <c r="J300" s="45" t="s">
        <v>656</v>
      </c>
      <c r="K300" s="45" t="s">
        <v>1097</v>
      </c>
      <c r="L300" s="45" t="s">
        <v>706</v>
      </c>
      <c r="M300" s="52"/>
    </row>
    <row r="301" spans="1:13" ht="12">
      <c r="A301" s="45" t="s">
        <v>522</v>
      </c>
      <c r="B301" s="46">
        <v>0</v>
      </c>
      <c r="C301" s="46">
        <v>0</v>
      </c>
      <c r="D301" s="50">
        <f t="shared" si="5"/>
        <v>0</v>
      </c>
      <c r="E301" s="45"/>
      <c r="F301" s="45" t="s">
        <v>323</v>
      </c>
      <c r="G301" s="45" t="s">
        <v>1108</v>
      </c>
      <c r="H301" s="45" t="s">
        <v>1109</v>
      </c>
      <c r="I301" s="45" t="s">
        <v>323</v>
      </c>
      <c r="J301" s="45" t="s">
        <v>323</v>
      </c>
      <c r="K301" s="45" t="s">
        <v>323</v>
      </c>
      <c r="L301" s="45" t="s">
        <v>323</v>
      </c>
      <c r="M301" s="52"/>
    </row>
    <row r="302" spans="1:13" ht="12">
      <c r="A302" s="45" t="s">
        <v>522</v>
      </c>
      <c r="B302" s="46">
        <v>0</v>
      </c>
      <c r="C302" s="46">
        <v>0</v>
      </c>
      <c r="D302" s="50">
        <f t="shared" si="5"/>
        <v>0</v>
      </c>
      <c r="E302" s="45"/>
      <c r="F302" s="45" t="s">
        <v>323</v>
      </c>
      <c r="G302" s="45" t="s">
        <v>1020</v>
      </c>
      <c r="H302" s="45" t="s">
        <v>514</v>
      </c>
      <c r="I302" s="45" t="s">
        <v>323</v>
      </c>
      <c r="J302" s="45" t="s">
        <v>323</v>
      </c>
      <c r="K302" s="45" t="s">
        <v>323</v>
      </c>
      <c r="L302" s="45" t="s">
        <v>323</v>
      </c>
      <c r="M302" s="52"/>
    </row>
    <row r="303" spans="1:13" ht="12">
      <c r="A303" s="45" t="s">
        <v>522</v>
      </c>
      <c r="B303" s="46">
        <v>0</v>
      </c>
      <c r="C303" s="46">
        <v>0</v>
      </c>
      <c r="D303" s="50">
        <f t="shared" si="5"/>
        <v>0</v>
      </c>
      <c r="E303" s="45"/>
      <c r="F303" s="45" t="s">
        <v>323</v>
      </c>
      <c r="G303" s="45" t="s">
        <v>700</v>
      </c>
      <c r="H303" s="45" t="s">
        <v>1092</v>
      </c>
      <c r="I303" s="45" t="s">
        <v>323</v>
      </c>
      <c r="J303" s="45" t="s">
        <v>323</v>
      </c>
      <c r="K303" s="45" t="s">
        <v>323</v>
      </c>
      <c r="L303" s="45" t="s">
        <v>323</v>
      </c>
      <c r="M303" s="52"/>
    </row>
    <row r="304" spans="1:13" ht="60">
      <c r="A304" s="45" t="s">
        <v>1110</v>
      </c>
      <c r="B304" s="46">
        <v>46.52</v>
      </c>
      <c r="C304" s="46">
        <v>46.52</v>
      </c>
      <c r="D304" s="50">
        <f t="shared" si="5"/>
        <v>0</v>
      </c>
      <c r="E304" s="45"/>
      <c r="F304" s="45" t="s">
        <v>1111</v>
      </c>
      <c r="G304" s="45" t="s">
        <v>1112</v>
      </c>
      <c r="H304" s="45" t="s">
        <v>1113</v>
      </c>
      <c r="I304" s="58" t="s">
        <v>1114</v>
      </c>
      <c r="J304" s="58" t="s">
        <v>1092</v>
      </c>
      <c r="K304" s="58" t="s">
        <v>1097</v>
      </c>
      <c r="L304" s="58" t="s">
        <v>706</v>
      </c>
      <c r="M304" s="52"/>
    </row>
    <row r="305" spans="1:13" ht="12">
      <c r="A305" s="45" t="s">
        <v>522</v>
      </c>
      <c r="B305" s="46">
        <v>0</v>
      </c>
      <c r="C305" s="46">
        <v>0</v>
      </c>
      <c r="D305" s="50">
        <f t="shared" si="5"/>
        <v>0</v>
      </c>
      <c r="E305" s="45"/>
      <c r="F305" s="45" t="s">
        <v>323</v>
      </c>
      <c r="G305" s="45" t="s">
        <v>1115</v>
      </c>
      <c r="H305" s="45" t="s">
        <v>1116</v>
      </c>
      <c r="I305" s="45" t="s">
        <v>323</v>
      </c>
      <c r="J305" s="45" t="s">
        <v>323</v>
      </c>
      <c r="K305" s="45" t="s">
        <v>323</v>
      </c>
      <c r="L305" s="45" t="s">
        <v>323</v>
      </c>
      <c r="M305" s="52"/>
    </row>
    <row r="306" spans="1:13" ht="12">
      <c r="A306" s="45" t="s">
        <v>522</v>
      </c>
      <c r="B306" s="46">
        <v>0</v>
      </c>
      <c r="C306" s="46">
        <v>0</v>
      </c>
      <c r="D306" s="50">
        <f t="shared" si="5"/>
        <v>0</v>
      </c>
      <c r="E306" s="45"/>
      <c r="F306" s="45" t="s">
        <v>323</v>
      </c>
      <c r="G306" s="45" t="s">
        <v>1117</v>
      </c>
      <c r="H306" s="45" t="s">
        <v>1118</v>
      </c>
      <c r="I306" s="45" t="s">
        <v>323</v>
      </c>
      <c r="J306" s="45" t="s">
        <v>323</v>
      </c>
      <c r="K306" s="45" t="s">
        <v>323</v>
      </c>
      <c r="L306" s="45" t="s">
        <v>323</v>
      </c>
      <c r="M306" s="52"/>
    </row>
    <row r="307" spans="1:13" ht="12">
      <c r="A307" s="45" t="s">
        <v>522</v>
      </c>
      <c r="B307" s="46">
        <v>0</v>
      </c>
      <c r="C307" s="46">
        <v>0</v>
      </c>
      <c r="D307" s="50">
        <f t="shared" si="5"/>
        <v>0</v>
      </c>
      <c r="E307" s="45"/>
      <c r="F307" s="45" t="s">
        <v>323</v>
      </c>
      <c r="G307" s="45" t="s">
        <v>1119</v>
      </c>
      <c r="H307" s="45" t="s">
        <v>512</v>
      </c>
      <c r="I307" s="45" t="s">
        <v>323</v>
      </c>
      <c r="J307" s="45" t="s">
        <v>323</v>
      </c>
      <c r="K307" s="45" t="s">
        <v>323</v>
      </c>
      <c r="L307" s="45" t="s">
        <v>323</v>
      </c>
      <c r="M307" s="52"/>
    </row>
    <row r="308" spans="1:13" ht="12">
      <c r="A308" s="45" t="s">
        <v>522</v>
      </c>
      <c r="B308" s="46">
        <v>0</v>
      </c>
      <c r="C308" s="46">
        <v>0</v>
      </c>
      <c r="D308" s="50">
        <f t="shared" si="5"/>
        <v>0</v>
      </c>
      <c r="E308" s="45"/>
      <c r="F308" s="45" t="s">
        <v>323</v>
      </c>
      <c r="G308" s="45" t="s">
        <v>1020</v>
      </c>
      <c r="H308" s="45" t="s">
        <v>680</v>
      </c>
      <c r="I308" s="45" t="s">
        <v>323</v>
      </c>
      <c r="J308" s="45" t="s">
        <v>323</v>
      </c>
      <c r="K308" s="45" t="s">
        <v>323</v>
      </c>
      <c r="L308" s="45" t="s">
        <v>323</v>
      </c>
      <c r="M308" s="52"/>
    </row>
    <row r="309" spans="1:13" ht="36">
      <c r="A309" s="45" t="s">
        <v>1120</v>
      </c>
      <c r="B309" s="46">
        <v>15</v>
      </c>
      <c r="C309" s="46">
        <v>15</v>
      </c>
      <c r="D309" s="52"/>
      <c r="E309" s="52"/>
      <c r="F309" s="45" t="s">
        <v>1121</v>
      </c>
      <c r="G309" s="58" t="s">
        <v>1122</v>
      </c>
      <c r="H309" s="58" t="s">
        <v>1123</v>
      </c>
      <c r="I309" s="58" t="s">
        <v>1124</v>
      </c>
      <c r="J309" s="58" t="s">
        <v>1092</v>
      </c>
      <c r="K309" s="58" t="s">
        <v>1097</v>
      </c>
      <c r="L309" s="58" t="s">
        <v>706</v>
      </c>
      <c r="M309" s="52"/>
    </row>
    <row r="310" spans="1:13" ht="12">
      <c r="A310" s="45"/>
      <c r="B310" s="46"/>
      <c r="C310" s="46"/>
      <c r="D310" s="52"/>
      <c r="E310" s="52"/>
      <c r="F310" s="45"/>
      <c r="G310" s="58" t="s">
        <v>1125</v>
      </c>
      <c r="H310" s="58" t="s">
        <v>1126</v>
      </c>
      <c r="I310" s="52"/>
      <c r="J310" s="52"/>
      <c r="K310" s="52"/>
      <c r="L310" s="52"/>
      <c r="M310" s="52"/>
    </row>
    <row r="311" spans="1:13" ht="12">
      <c r="A311" s="45"/>
      <c r="B311" s="46"/>
      <c r="C311" s="46"/>
      <c r="D311" s="52"/>
      <c r="E311" s="52"/>
      <c r="F311" s="45"/>
      <c r="G311" s="58" t="s">
        <v>1020</v>
      </c>
      <c r="H311" s="58" t="s">
        <v>514</v>
      </c>
      <c r="I311" s="52"/>
      <c r="J311" s="52"/>
      <c r="K311" s="52"/>
      <c r="L311" s="52"/>
      <c r="M311" s="52"/>
    </row>
    <row r="312" spans="1:13" ht="12">
      <c r="A312" s="45"/>
      <c r="B312" s="46"/>
      <c r="C312" s="46"/>
      <c r="D312" s="52"/>
      <c r="E312" s="52"/>
      <c r="F312" s="45"/>
      <c r="G312" s="58" t="s">
        <v>700</v>
      </c>
      <c r="H312" s="58" t="s">
        <v>1092</v>
      </c>
      <c r="I312" s="52"/>
      <c r="J312" s="52"/>
      <c r="K312" s="52"/>
      <c r="L312" s="52"/>
      <c r="M312" s="52"/>
    </row>
    <row r="313" spans="1:13" ht="192">
      <c r="A313" s="45" t="s">
        <v>1127</v>
      </c>
      <c r="B313" s="46">
        <v>18</v>
      </c>
      <c r="C313" s="46">
        <v>18</v>
      </c>
      <c r="D313" s="52"/>
      <c r="E313" s="52"/>
      <c r="F313" s="45" t="s">
        <v>1128</v>
      </c>
      <c r="G313" s="58" t="s">
        <v>1129</v>
      </c>
      <c r="H313" s="85">
        <v>15</v>
      </c>
      <c r="I313" s="58" t="s">
        <v>1124</v>
      </c>
      <c r="J313" s="58" t="s">
        <v>1092</v>
      </c>
      <c r="K313" s="58" t="s">
        <v>1097</v>
      </c>
      <c r="L313" s="58" t="s">
        <v>706</v>
      </c>
      <c r="M313" s="52"/>
    </row>
    <row r="314" spans="1:13" ht="12">
      <c r="A314" s="45"/>
      <c r="B314" s="46"/>
      <c r="C314" s="46"/>
      <c r="D314" s="52"/>
      <c r="E314" s="52"/>
      <c r="F314" s="45"/>
      <c r="G314" s="58" t="s">
        <v>1130</v>
      </c>
      <c r="H314" s="58" t="s">
        <v>1126</v>
      </c>
      <c r="I314" s="52"/>
      <c r="J314" s="52"/>
      <c r="K314" s="52"/>
      <c r="L314" s="52"/>
      <c r="M314" s="52"/>
    </row>
    <row r="315" spans="1:13" ht="12">
      <c r="A315" s="45"/>
      <c r="B315" s="46"/>
      <c r="C315" s="46"/>
      <c r="D315" s="52"/>
      <c r="E315" s="52"/>
      <c r="F315" s="45"/>
      <c r="G315" s="58" t="s">
        <v>1020</v>
      </c>
      <c r="H315" s="58" t="s">
        <v>514</v>
      </c>
      <c r="I315" s="52"/>
      <c r="J315" s="52"/>
      <c r="K315" s="52"/>
      <c r="L315" s="52"/>
      <c r="M315" s="52"/>
    </row>
    <row r="316" spans="1:13" ht="12">
      <c r="A316" s="45"/>
      <c r="B316" s="46"/>
      <c r="C316" s="46"/>
      <c r="D316" s="52"/>
      <c r="E316" s="52"/>
      <c r="F316" s="45"/>
      <c r="G316" s="58" t="s">
        <v>700</v>
      </c>
      <c r="H316" s="58" t="s">
        <v>1092</v>
      </c>
      <c r="I316" s="52"/>
      <c r="J316" s="52"/>
      <c r="K316" s="52"/>
      <c r="L316" s="52"/>
      <c r="M316" s="52"/>
    </row>
    <row r="317" spans="1:13" ht="24">
      <c r="A317" s="45" t="s">
        <v>1131</v>
      </c>
      <c r="B317" s="46">
        <v>20</v>
      </c>
      <c r="C317" s="46">
        <v>20</v>
      </c>
      <c r="D317" s="52"/>
      <c r="E317" s="52"/>
      <c r="F317" s="45" t="s">
        <v>1132</v>
      </c>
      <c r="G317" s="58" t="s">
        <v>1133</v>
      </c>
      <c r="H317" s="85">
        <v>1</v>
      </c>
      <c r="I317" s="58" t="s">
        <v>1134</v>
      </c>
      <c r="J317" s="58" t="s">
        <v>1092</v>
      </c>
      <c r="K317" s="58" t="s">
        <v>1097</v>
      </c>
      <c r="L317" s="58" t="s">
        <v>706</v>
      </c>
      <c r="M317" s="52"/>
    </row>
    <row r="318" spans="1:13" ht="12">
      <c r="A318" s="52"/>
      <c r="B318" s="95"/>
      <c r="C318" s="95"/>
      <c r="D318" s="52"/>
      <c r="E318" s="52"/>
      <c r="F318" s="52"/>
      <c r="G318" s="58" t="s">
        <v>1135</v>
      </c>
      <c r="H318" s="58" t="s">
        <v>1126</v>
      </c>
      <c r="I318" s="52"/>
      <c r="J318" s="52"/>
      <c r="K318" s="52"/>
      <c r="L318" s="52"/>
      <c r="M318" s="52"/>
    </row>
    <row r="319" spans="1:13" ht="12">
      <c r="A319" s="52"/>
      <c r="B319" s="95"/>
      <c r="C319" s="95"/>
      <c r="D319" s="52"/>
      <c r="E319" s="52"/>
      <c r="F319" s="52"/>
      <c r="G319" s="58" t="s">
        <v>1020</v>
      </c>
      <c r="H319" s="58" t="s">
        <v>514</v>
      </c>
      <c r="I319" s="52"/>
      <c r="J319" s="52"/>
      <c r="K319" s="52"/>
      <c r="L319" s="52"/>
      <c r="M319" s="52"/>
    </row>
    <row r="320" spans="1:13" ht="12">
      <c r="A320" s="52"/>
      <c r="B320" s="95"/>
      <c r="C320" s="95"/>
      <c r="D320" s="52"/>
      <c r="E320" s="52"/>
      <c r="F320" s="52"/>
      <c r="G320" s="58" t="s">
        <v>700</v>
      </c>
      <c r="H320" s="58" t="s">
        <v>1092</v>
      </c>
      <c r="I320" s="52"/>
      <c r="J320" s="52"/>
      <c r="K320" s="52"/>
      <c r="L320" s="52"/>
      <c r="M320" s="52"/>
    </row>
    <row r="321" spans="1:13" ht="24">
      <c r="A321" s="45" t="s">
        <v>824</v>
      </c>
      <c r="B321" s="46">
        <v>36</v>
      </c>
      <c r="C321" s="46">
        <v>36</v>
      </c>
      <c r="D321" s="50">
        <f aca="true" t="shared" si="6" ref="D321:D384">B321-C321</f>
        <v>0</v>
      </c>
      <c r="E321" s="45"/>
      <c r="F321" s="45" t="s">
        <v>849</v>
      </c>
      <c r="G321" s="45" t="s">
        <v>826</v>
      </c>
      <c r="H321" s="45" t="s">
        <v>827</v>
      </c>
      <c r="I321" s="45" t="s">
        <v>828</v>
      </c>
      <c r="J321" s="45" t="s">
        <v>827</v>
      </c>
      <c r="K321" s="45" t="s">
        <v>759</v>
      </c>
      <c r="L321" s="45" t="s">
        <v>829</v>
      </c>
      <c r="M321" s="52"/>
    </row>
    <row r="322" spans="1:13" ht="12">
      <c r="A322" s="45" t="s">
        <v>522</v>
      </c>
      <c r="B322" s="46">
        <v>0</v>
      </c>
      <c r="C322" s="46">
        <v>0</v>
      </c>
      <c r="D322" s="50">
        <f t="shared" si="6"/>
        <v>0</v>
      </c>
      <c r="E322" s="45"/>
      <c r="F322" s="45" t="s">
        <v>323</v>
      </c>
      <c r="G322" s="45" t="s">
        <v>830</v>
      </c>
      <c r="H322" s="45" t="s">
        <v>831</v>
      </c>
      <c r="I322" s="45" t="s">
        <v>832</v>
      </c>
      <c r="J322" s="45" t="s">
        <v>827</v>
      </c>
      <c r="K322" s="45" t="s">
        <v>323</v>
      </c>
      <c r="L322" s="45" t="s">
        <v>323</v>
      </c>
      <c r="M322" s="52"/>
    </row>
    <row r="323" spans="1:13" ht="24">
      <c r="A323" s="45" t="s">
        <v>522</v>
      </c>
      <c r="B323" s="46">
        <v>0</v>
      </c>
      <c r="C323" s="46">
        <v>0</v>
      </c>
      <c r="D323" s="50">
        <f t="shared" si="6"/>
        <v>0</v>
      </c>
      <c r="E323" s="45"/>
      <c r="F323" s="45" t="s">
        <v>323</v>
      </c>
      <c r="G323" s="45" t="s">
        <v>833</v>
      </c>
      <c r="H323" s="45" t="s">
        <v>834</v>
      </c>
      <c r="I323" s="45" t="s">
        <v>835</v>
      </c>
      <c r="J323" s="45" t="s">
        <v>827</v>
      </c>
      <c r="K323" s="45" t="s">
        <v>323</v>
      </c>
      <c r="L323" s="45" t="s">
        <v>323</v>
      </c>
      <c r="M323" s="52"/>
    </row>
    <row r="324" spans="1:13" ht="12">
      <c r="A324" s="45" t="s">
        <v>522</v>
      </c>
      <c r="B324" s="46">
        <v>0</v>
      </c>
      <c r="C324" s="46">
        <v>0</v>
      </c>
      <c r="D324" s="50">
        <f t="shared" si="6"/>
        <v>0</v>
      </c>
      <c r="E324" s="45"/>
      <c r="F324" s="45" t="s">
        <v>323</v>
      </c>
      <c r="G324" s="45" t="s">
        <v>836</v>
      </c>
      <c r="H324" s="45" t="s">
        <v>837</v>
      </c>
      <c r="I324" s="45" t="s">
        <v>838</v>
      </c>
      <c r="J324" s="45" t="s">
        <v>512</v>
      </c>
      <c r="K324" s="45" t="s">
        <v>323</v>
      </c>
      <c r="L324" s="45" t="s">
        <v>323</v>
      </c>
      <c r="M324" s="52"/>
    </row>
    <row r="325" spans="1:13" ht="12">
      <c r="A325" s="45" t="s">
        <v>522</v>
      </c>
      <c r="B325" s="46">
        <v>0</v>
      </c>
      <c r="C325" s="46">
        <v>0</v>
      </c>
      <c r="D325" s="50">
        <f t="shared" si="6"/>
        <v>0</v>
      </c>
      <c r="E325" s="45"/>
      <c r="F325" s="45" t="s">
        <v>323</v>
      </c>
      <c r="G325" s="45" t="s">
        <v>839</v>
      </c>
      <c r="H325" s="45" t="s">
        <v>840</v>
      </c>
      <c r="I325" s="45" t="s">
        <v>323</v>
      </c>
      <c r="J325" s="45" t="s">
        <v>323</v>
      </c>
      <c r="K325" s="45" t="s">
        <v>323</v>
      </c>
      <c r="L325" s="45" t="s">
        <v>323</v>
      </c>
      <c r="M325" s="52"/>
    </row>
    <row r="326" spans="1:13" ht="24">
      <c r="A326" s="45" t="s">
        <v>522</v>
      </c>
      <c r="B326" s="46">
        <v>0</v>
      </c>
      <c r="C326" s="46">
        <v>0</v>
      </c>
      <c r="D326" s="50">
        <f t="shared" si="6"/>
        <v>0</v>
      </c>
      <c r="E326" s="45"/>
      <c r="F326" s="45" t="s">
        <v>323</v>
      </c>
      <c r="G326" s="45" t="s">
        <v>841</v>
      </c>
      <c r="H326" s="45" t="s">
        <v>827</v>
      </c>
      <c r="I326" s="45" t="s">
        <v>323</v>
      </c>
      <c r="J326" s="45" t="s">
        <v>323</v>
      </c>
      <c r="K326" s="45" t="s">
        <v>323</v>
      </c>
      <c r="L326" s="45" t="s">
        <v>323</v>
      </c>
      <c r="M326" s="52"/>
    </row>
    <row r="327" spans="1:13" ht="12">
      <c r="A327" s="45" t="s">
        <v>522</v>
      </c>
      <c r="B327" s="46">
        <v>0</v>
      </c>
      <c r="C327" s="46">
        <v>0</v>
      </c>
      <c r="D327" s="50">
        <f t="shared" si="6"/>
        <v>0</v>
      </c>
      <c r="E327" s="45"/>
      <c r="F327" s="45" t="s">
        <v>323</v>
      </c>
      <c r="G327" s="45" t="s">
        <v>842</v>
      </c>
      <c r="H327" s="45" t="s">
        <v>512</v>
      </c>
      <c r="I327" s="45" t="s">
        <v>323</v>
      </c>
      <c r="J327" s="45" t="s">
        <v>323</v>
      </c>
      <c r="K327" s="45" t="s">
        <v>323</v>
      </c>
      <c r="L327" s="45" t="s">
        <v>323</v>
      </c>
      <c r="M327" s="52"/>
    </row>
    <row r="328" spans="1:13" ht="12">
      <c r="A328" s="45" t="s">
        <v>522</v>
      </c>
      <c r="B328" s="46">
        <v>0</v>
      </c>
      <c r="C328" s="46">
        <v>0</v>
      </c>
      <c r="D328" s="50">
        <f t="shared" si="6"/>
        <v>0</v>
      </c>
      <c r="E328" s="45"/>
      <c r="F328" s="45" t="s">
        <v>323</v>
      </c>
      <c r="G328" s="45" t="s">
        <v>734</v>
      </c>
      <c r="H328" s="45" t="s">
        <v>514</v>
      </c>
      <c r="I328" s="45" t="s">
        <v>323</v>
      </c>
      <c r="J328" s="45" t="s">
        <v>323</v>
      </c>
      <c r="K328" s="45" t="s">
        <v>323</v>
      </c>
      <c r="L328" s="45" t="s">
        <v>323</v>
      </c>
      <c r="M328" s="52"/>
    </row>
    <row r="329" spans="1:13" ht="12">
      <c r="A329" s="45" t="s">
        <v>522</v>
      </c>
      <c r="B329" s="46">
        <v>0</v>
      </c>
      <c r="C329" s="46">
        <v>0</v>
      </c>
      <c r="D329" s="50">
        <f t="shared" si="6"/>
        <v>0</v>
      </c>
      <c r="E329" s="45"/>
      <c r="F329" s="45" t="s">
        <v>323</v>
      </c>
      <c r="G329" s="45" t="s">
        <v>767</v>
      </c>
      <c r="H329" s="45" t="s">
        <v>512</v>
      </c>
      <c r="I329" s="45" t="s">
        <v>323</v>
      </c>
      <c r="J329" s="45" t="s">
        <v>323</v>
      </c>
      <c r="K329" s="45" t="s">
        <v>323</v>
      </c>
      <c r="L329" s="45" t="s">
        <v>323</v>
      </c>
      <c r="M329" s="52"/>
    </row>
    <row r="330" spans="1:13" ht="24">
      <c r="A330" s="45" t="s">
        <v>843</v>
      </c>
      <c r="B330" s="46">
        <v>96.34</v>
      </c>
      <c r="C330" s="46">
        <v>96.34</v>
      </c>
      <c r="D330" s="50">
        <f t="shared" si="6"/>
        <v>0</v>
      </c>
      <c r="E330" s="45"/>
      <c r="F330" s="45" t="s">
        <v>849</v>
      </c>
      <c r="G330" s="45" t="s">
        <v>845</v>
      </c>
      <c r="H330" s="45" t="s">
        <v>512</v>
      </c>
      <c r="I330" s="45" t="s">
        <v>846</v>
      </c>
      <c r="J330" s="45" t="s">
        <v>827</v>
      </c>
      <c r="K330" s="45" t="s">
        <v>759</v>
      </c>
      <c r="L330" s="45" t="s">
        <v>829</v>
      </c>
      <c r="M330" s="52"/>
    </row>
    <row r="331" spans="1:13" ht="12">
      <c r="A331" s="45" t="s">
        <v>522</v>
      </c>
      <c r="B331" s="46">
        <v>0</v>
      </c>
      <c r="C331" s="46">
        <v>0</v>
      </c>
      <c r="D331" s="50">
        <f t="shared" si="6"/>
        <v>0</v>
      </c>
      <c r="E331" s="45"/>
      <c r="F331" s="45" t="s">
        <v>323</v>
      </c>
      <c r="G331" s="45" t="s">
        <v>847</v>
      </c>
      <c r="H331" s="45" t="s">
        <v>512</v>
      </c>
      <c r="I331" s="45" t="s">
        <v>848</v>
      </c>
      <c r="J331" s="45" t="s">
        <v>827</v>
      </c>
      <c r="K331" s="45" t="s">
        <v>323</v>
      </c>
      <c r="L331" s="45" t="s">
        <v>323</v>
      </c>
      <c r="M331" s="52"/>
    </row>
    <row r="332" spans="1:13" ht="24">
      <c r="A332" s="45" t="s">
        <v>522</v>
      </c>
      <c r="B332" s="46">
        <v>0</v>
      </c>
      <c r="C332" s="46">
        <v>0</v>
      </c>
      <c r="D332" s="50">
        <f t="shared" si="6"/>
        <v>0</v>
      </c>
      <c r="E332" s="45"/>
      <c r="F332" s="45" t="s">
        <v>323</v>
      </c>
      <c r="G332" s="45" t="s">
        <v>734</v>
      </c>
      <c r="H332" s="45" t="s">
        <v>849</v>
      </c>
      <c r="I332" s="45" t="s">
        <v>850</v>
      </c>
      <c r="J332" s="45" t="s">
        <v>827</v>
      </c>
      <c r="K332" s="45" t="s">
        <v>323</v>
      </c>
      <c r="L332" s="45" t="s">
        <v>323</v>
      </c>
      <c r="M332" s="52"/>
    </row>
    <row r="333" spans="1:13" ht="12">
      <c r="A333" s="45" t="s">
        <v>522</v>
      </c>
      <c r="B333" s="46">
        <v>0</v>
      </c>
      <c r="C333" s="46">
        <v>0</v>
      </c>
      <c r="D333" s="50">
        <f t="shared" si="6"/>
        <v>0</v>
      </c>
      <c r="E333" s="45"/>
      <c r="F333" s="45" t="s">
        <v>323</v>
      </c>
      <c r="G333" s="45" t="s">
        <v>767</v>
      </c>
      <c r="H333" s="45" t="s">
        <v>512</v>
      </c>
      <c r="I333" s="45" t="s">
        <v>851</v>
      </c>
      <c r="J333" s="45" t="s">
        <v>827</v>
      </c>
      <c r="K333" s="45" t="s">
        <v>323</v>
      </c>
      <c r="L333" s="45" t="s">
        <v>323</v>
      </c>
      <c r="M333" s="52"/>
    </row>
    <row r="334" spans="1:13" ht="24">
      <c r="A334" s="45" t="s">
        <v>852</v>
      </c>
      <c r="B334" s="46">
        <v>240</v>
      </c>
      <c r="C334" s="46">
        <v>240</v>
      </c>
      <c r="D334" s="50">
        <f t="shared" si="6"/>
        <v>0</v>
      </c>
      <c r="E334" s="45"/>
      <c r="F334" s="45" t="s">
        <v>849</v>
      </c>
      <c r="G334" s="45" t="s">
        <v>854</v>
      </c>
      <c r="H334" s="45" t="s">
        <v>855</v>
      </c>
      <c r="I334" s="45" t="s">
        <v>828</v>
      </c>
      <c r="J334" s="45" t="s">
        <v>827</v>
      </c>
      <c r="K334" s="45" t="s">
        <v>759</v>
      </c>
      <c r="L334" s="45" t="s">
        <v>829</v>
      </c>
      <c r="M334" s="52"/>
    </row>
    <row r="335" spans="1:13" ht="12">
      <c r="A335" s="45" t="s">
        <v>522</v>
      </c>
      <c r="B335" s="46">
        <v>0</v>
      </c>
      <c r="C335" s="46">
        <v>0</v>
      </c>
      <c r="D335" s="50">
        <f t="shared" si="6"/>
        <v>0</v>
      </c>
      <c r="E335" s="45"/>
      <c r="F335" s="45" t="s">
        <v>323</v>
      </c>
      <c r="G335" s="45" t="s">
        <v>856</v>
      </c>
      <c r="H335" s="45" t="s">
        <v>857</v>
      </c>
      <c r="I335" s="45" t="s">
        <v>832</v>
      </c>
      <c r="J335" s="45" t="s">
        <v>827</v>
      </c>
      <c r="K335" s="45" t="s">
        <v>323</v>
      </c>
      <c r="L335" s="45" t="s">
        <v>323</v>
      </c>
      <c r="M335" s="52"/>
    </row>
    <row r="336" spans="1:13" ht="12">
      <c r="A336" s="45" t="s">
        <v>522</v>
      </c>
      <c r="B336" s="46">
        <v>0</v>
      </c>
      <c r="C336" s="46">
        <v>0</v>
      </c>
      <c r="D336" s="50">
        <f t="shared" si="6"/>
        <v>0</v>
      </c>
      <c r="E336" s="45"/>
      <c r="F336" s="45" t="s">
        <v>323</v>
      </c>
      <c r="G336" s="45" t="s">
        <v>858</v>
      </c>
      <c r="H336" s="45" t="s">
        <v>859</v>
      </c>
      <c r="I336" s="45" t="s">
        <v>323</v>
      </c>
      <c r="J336" s="45" t="s">
        <v>323</v>
      </c>
      <c r="K336" s="45" t="s">
        <v>323</v>
      </c>
      <c r="L336" s="45" t="s">
        <v>323</v>
      </c>
      <c r="M336" s="52"/>
    </row>
    <row r="337" spans="1:13" ht="12">
      <c r="A337" s="45" t="s">
        <v>522</v>
      </c>
      <c r="B337" s="46">
        <v>0</v>
      </c>
      <c r="C337" s="46">
        <v>0</v>
      </c>
      <c r="D337" s="50">
        <f t="shared" si="6"/>
        <v>0</v>
      </c>
      <c r="E337" s="45"/>
      <c r="F337" s="45" t="s">
        <v>323</v>
      </c>
      <c r="G337" s="45" t="s">
        <v>860</v>
      </c>
      <c r="H337" s="45" t="s">
        <v>861</v>
      </c>
      <c r="I337" s="45" t="s">
        <v>323</v>
      </c>
      <c r="J337" s="45" t="s">
        <v>323</v>
      </c>
      <c r="K337" s="45" t="s">
        <v>323</v>
      </c>
      <c r="L337" s="45" t="s">
        <v>323</v>
      </c>
      <c r="M337" s="52"/>
    </row>
    <row r="338" spans="1:13" ht="12">
      <c r="A338" s="45" t="s">
        <v>522</v>
      </c>
      <c r="B338" s="46">
        <v>0</v>
      </c>
      <c r="C338" s="46">
        <v>0</v>
      </c>
      <c r="D338" s="50">
        <f t="shared" si="6"/>
        <v>0</v>
      </c>
      <c r="E338" s="45"/>
      <c r="F338" s="45" t="s">
        <v>323</v>
      </c>
      <c r="G338" s="45" t="s">
        <v>842</v>
      </c>
      <c r="H338" s="45" t="s">
        <v>512</v>
      </c>
      <c r="I338" s="45" t="s">
        <v>323</v>
      </c>
      <c r="J338" s="45" t="s">
        <v>323</v>
      </c>
      <c r="K338" s="45" t="s">
        <v>323</v>
      </c>
      <c r="L338" s="45" t="s">
        <v>323</v>
      </c>
      <c r="M338" s="52"/>
    </row>
    <row r="339" spans="1:13" ht="24">
      <c r="A339" s="45" t="s">
        <v>522</v>
      </c>
      <c r="B339" s="46">
        <v>0</v>
      </c>
      <c r="C339" s="46">
        <v>0</v>
      </c>
      <c r="D339" s="50">
        <f t="shared" si="6"/>
        <v>0</v>
      </c>
      <c r="E339" s="45"/>
      <c r="F339" s="45" t="s">
        <v>323</v>
      </c>
      <c r="G339" s="45" t="s">
        <v>734</v>
      </c>
      <c r="H339" s="45" t="s">
        <v>520</v>
      </c>
      <c r="I339" s="45" t="s">
        <v>323</v>
      </c>
      <c r="J339" s="45" t="s">
        <v>323</v>
      </c>
      <c r="K339" s="45" t="s">
        <v>323</v>
      </c>
      <c r="L339" s="45" t="s">
        <v>323</v>
      </c>
      <c r="M339" s="52"/>
    </row>
    <row r="340" spans="1:13" ht="12">
      <c r="A340" s="45" t="s">
        <v>522</v>
      </c>
      <c r="B340" s="46">
        <v>0</v>
      </c>
      <c r="C340" s="46">
        <v>0</v>
      </c>
      <c r="D340" s="50">
        <f t="shared" si="6"/>
        <v>0</v>
      </c>
      <c r="E340" s="45"/>
      <c r="F340" s="45" t="s">
        <v>323</v>
      </c>
      <c r="G340" s="45" t="s">
        <v>767</v>
      </c>
      <c r="H340" s="45" t="s">
        <v>512</v>
      </c>
      <c r="I340" s="45" t="s">
        <v>323</v>
      </c>
      <c r="J340" s="45" t="s">
        <v>323</v>
      </c>
      <c r="K340" s="45" t="s">
        <v>323</v>
      </c>
      <c r="L340" s="45" t="s">
        <v>323</v>
      </c>
      <c r="M340" s="52"/>
    </row>
    <row r="341" spans="1:13" ht="24">
      <c r="A341" s="45" t="s">
        <v>1136</v>
      </c>
      <c r="B341" s="46">
        <v>3.5</v>
      </c>
      <c r="C341" s="46">
        <v>3.5</v>
      </c>
      <c r="D341" s="50">
        <f t="shared" si="6"/>
        <v>0</v>
      </c>
      <c r="E341" s="45"/>
      <c r="F341" s="45" t="s">
        <v>849</v>
      </c>
      <c r="G341" s="45" t="s">
        <v>842</v>
      </c>
      <c r="H341" s="45" t="s">
        <v>512</v>
      </c>
      <c r="I341" s="45" t="s">
        <v>1137</v>
      </c>
      <c r="J341" s="45" t="s">
        <v>1138</v>
      </c>
      <c r="K341" s="45" t="s">
        <v>548</v>
      </c>
      <c r="L341" s="45" t="s">
        <v>829</v>
      </c>
      <c r="M341" s="52"/>
    </row>
    <row r="342" spans="1:13" ht="12">
      <c r="A342" s="45" t="s">
        <v>522</v>
      </c>
      <c r="B342" s="46">
        <v>0</v>
      </c>
      <c r="C342" s="46">
        <v>0</v>
      </c>
      <c r="D342" s="50">
        <f t="shared" si="6"/>
        <v>0</v>
      </c>
      <c r="E342" s="45"/>
      <c r="F342" s="45" t="s">
        <v>323</v>
      </c>
      <c r="G342" s="45" t="s">
        <v>734</v>
      </c>
      <c r="H342" s="45" t="s">
        <v>878</v>
      </c>
      <c r="I342" s="45" t="s">
        <v>1137</v>
      </c>
      <c r="J342" s="45" t="s">
        <v>1138</v>
      </c>
      <c r="K342" s="45" t="s">
        <v>323</v>
      </c>
      <c r="L342" s="45" t="s">
        <v>323</v>
      </c>
      <c r="M342" s="52"/>
    </row>
    <row r="343" spans="1:13" ht="24">
      <c r="A343" s="45" t="s">
        <v>862</v>
      </c>
      <c r="B343" s="46">
        <v>82</v>
      </c>
      <c r="C343" s="46">
        <v>82</v>
      </c>
      <c r="D343" s="50">
        <f t="shared" si="6"/>
        <v>0</v>
      </c>
      <c r="E343" s="45"/>
      <c r="F343" s="45" t="s">
        <v>849</v>
      </c>
      <c r="G343" s="45" t="s">
        <v>864</v>
      </c>
      <c r="H343" s="45" t="s">
        <v>865</v>
      </c>
      <c r="I343" s="45" t="s">
        <v>866</v>
      </c>
      <c r="J343" s="45" t="s">
        <v>829</v>
      </c>
      <c r="K343" s="45" t="s">
        <v>502</v>
      </c>
      <c r="L343" s="45" t="s">
        <v>829</v>
      </c>
      <c r="M343" s="52"/>
    </row>
    <row r="344" spans="1:13" ht="12">
      <c r="A344" s="45" t="s">
        <v>522</v>
      </c>
      <c r="B344" s="46">
        <v>0</v>
      </c>
      <c r="C344" s="46">
        <v>0</v>
      </c>
      <c r="D344" s="50">
        <f t="shared" si="6"/>
        <v>0</v>
      </c>
      <c r="E344" s="45"/>
      <c r="F344" s="45" t="s">
        <v>323</v>
      </c>
      <c r="G344" s="45" t="s">
        <v>867</v>
      </c>
      <c r="H344" s="45" t="s">
        <v>868</v>
      </c>
      <c r="I344" s="45" t="s">
        <v>323</v>
      </c>
      <c r="J344" s="45" t="s">
        <v>323</v>
      </c>
      <c r="K344" s="45" t="s">
        <v>323</v>
      </c>
      <c r="L344" s="45" t="s">
        <v>323</v>
      </c>
      <c r="M344" s="52"/>
    </row>
    <row r="345" spans="1:13" ht="12">
      <c r="A345" s="45" t="s">
        <v>522</v>
      </c>
      <c r="B345" s="46">
        <v>0</v>
      </c>
      <c r="C345" s="46">
        <v>0</v>
      </c>
      <c r="D345" s="50">
        <f t="shared" si="6"/>
        <v>0</v>
      </c>
      <c r="E345" s="45"/>
      <c r="F345" s="45" t="s">
        <v>323</v>
      </c>
      <c r="G345" s="45" t="s">
        <v>869</v>
      </c>
      <c r="H345" s="45" t="s">
        <v>870</v>
      </c>
      <c r="I345" s="45" t="s">
        <v>323</v>
      </c>
      <c r="J345" s="45" t="s">
        <v>323</v>
      </c>
      <c r="K345" s="45" t="s">
        <v>323</v>
      </c>
      <c r="L345" s="45" t="s">
        <v>323</v>
      </c>
      <c r="M345" s="52"/>
    </row>
    <row r="346" spans="1:13" ht="24">
      <c r="A346" s="45" t="s">
        <v>522</v>
      </c>
      <c r="B346" s="46">
        <v>0</v>
      </c>
      <c r="C346" s="46">
        <v>0</v>
      </c>
      <c r="D346" s="50">
        <f t="shared" si="6"/>
        <v>0</v>
      </c>
      <c r="E346" s="45"/>
      <c r="F346" s="45" t="s">
        <v>323</v>
      </c>
      <c r="G346" s="45" t="s">
        <v>871</v>
      </c>
      <c r="H346" s="45" t="s">
        <v>512</v>
      </c>
      <c r="I346" s="45" t="s">
        <v>323</v>
      </c>
      <c r="J346" s="45" t="s">
        <v>323</v>
      </c>
      <c r="K346" s="45" t="s">
        <v>323</v>
      </c>
      <c r="L346" s="45" t="s">
        <v>323</v>
      </c>
      <c r="M346" s="52"/>
    </row>
    <row r="347" spans="1:13" ht="24">
      <c r="A347" s="45" t="s">
        <v>522</v>
      </c>
      <c r="B347" s="46">
        <v>0</v>
      </c>
      <c r="C347" s="46">
        <v>0</v>
      </c>
      <c r="D347" s="50">
        <f t="shared" si="6"/>
        <v>0</v>
      </c>
      <c r="E347" s="45"/>
      <c r="F347" s="45" t="s">
        <v>323</v>
      </c>
      <c r="G347" s="45" t="s">
        <v>734</v>
      </c>
      <c r="H347" s="45" t="s">
        <v>520</v>
      </c>
      <c r="I347" s="45" t="s">
        <v>323</v>
      </c>
      <c r="J347" s="45" t="s">
        <v>323</v>
      </c>
      <c r="K347" s="45" t="s">
        <v>323</v>
      </c>
      <c r="L347" s="45" t="s">
        <v>323</v>
      </c>
      <c r="M347" s="52"/>
    </row>
    <row r="348" spans="1:13" ht="12">
      <c r="A348" s="45" t="s">
        <v>522</v>
      </c>
      <c r="B348" s="46">
        <v>0</v>
      </c>
      <c r="C348" s="46">
        <v>0</v>
      </c>
      <c r="D348" s="50">
        <f t="shared" si="6"/>
        <v>0</v>
      </c>
      <c r="E348" s="45"/>
      <c r="F348" s="45" t="s">
        <v>323</v>
      </c>
      <c r="G348" s="45" t="s">
        <v>767</v>
      </c>
      <c r="H348" s="45" t="s">
        <v>512</v>
      </c>
      <c r="I348" s="45" t="s">
        <v>323</v>
      </c>
      <c r="J348" s="45" t="s">
        <v>323</v>
      </c>
      <c r="K348" s="45" t="s">
        <v>323</v>
      </c>
      <c r="L348" s="45" t="s">
        <v>323</v>
      </c>
      <c r="M348" s="52"/>
    </row>
    <row r="349" spans="1:13" ht="24">
      <c r="A349" s="45" t="s">
        <v>872</v>
      </c>
      <c r="B349" s="46">
        <v>60</v>
      </c>
      <c r="C349" s="46">
        <v>60</v>
      </c>
      <c r="D349" s="50">
        <f t="shared" si="6"/>
        <v>0</v>
      </c>
      <c r="E349" s="45"/>
      <c r="F349" s="45" t="s">
        <v>1139</v>
      </c>
      <c r="G349" s="45" t="s">
        <v>874</v>
      </c>
      <c r="H349" s="45" t="s">
        <v>875</v>
      </c>
      <c r="I349" s="45" t="s">
        <v>876</v>
      </c>
      <c r="J349" s="45" t="s">
        <v>827</v>
      </c>
      <c r="K349" s="45" t="s">
        <v>759</v>
      </c>
      <c r="L349" s="45" t="s">
        <v>829</v>
      </c>
      <c r="M349" s="52"/>
    </row>
    <row r="350" spans="1:13" ht="12">
      <c r="A350" s="45" t="s">
        <v>522</v>
      </c>
      <c r="B350" s="46">
        <v>0</v>
      </c>
      <c r="C350" s="46">
        <v>0</v>
      </c>
      <c r="D350" s="50">
        <f t="shared" si="6"/>
        <v>0</v>
      </c>
      <c r="E350" s="45"/>
      <c r="F350" s="45" t="s">
        <v>323</v>
      </c>
      <c r="G350" s="45" t="s">
        <v>842</v>
      </c>
      <c r="H350" s="45" t="s">
        <v>512</v>
      </c>
      <c r="I350" s="45" t="s">
        <v>877</v>
      </c>
      <c r="J350" s="45" t="s">
        <v>827</v>
      </c>
      <c r="K350" s="45" t="s">
        <v>323</v>
      </c>
      <c r="L350" s="45" t="s">
        <v>323</v>
      </c>
      <c r="M350" s="52"/>
    </row>
    <row r="351" spans="1:13" ht="12">
      <c r="A351" s="45" t="s">
        <v>522</v>
      </c>
      <c r="B351" s="46">
        <v>0</v>
      </c>
      <c r="C351" s="46">
        <v>0</v>
      </c>
      <c r="D351" s="50">
        <f t="shared" si="6"/>
        <v>0</v>
      </c>
      <c r="E351" s="45"/>
      <c r="F351" s="45" t="s">
        <v>323</v>
      </c>
      <c r="G351" s="45" t="s">
        <v>734</v>
      </c>
      <c r="H351" s="45" t="s">
        <v>878</v>
      </c>
      <c r="I351" s="45" t="s">
        <v>879</v>
      </c>
      <c r="J351" s="45" t="s">
        <v>827</v>
      </c>
      <c r="K351" s="45" t="s">
        <v>323</v>
      </c>
      <c r="L351" s="45" t="s">
        <v>323</v>
      </c>
      <c r="M351" s="52"/>
    </row>
    <row r="352" spans="1:13" ht="24">
      <c r="A352" s="45" t="s">
        <v>880</v>
      </c>
      <c r="B352" s="46">
        <v>30</v>
      </c>
      <c r="C352" s="46">
        <v>30</v>
      </c>
      <c r="D352" s="50">
        <f t="shared" si="6"/>
        <v>0</v>
      </c>
      <c r="E352" s="45"/>
      <c r="F352" s="45" t="s">
        <v>1140</v>
      </c>
      <c r="G352" s="45" t="s">
        <v>882</v>
      </c>
      <c r="H352" s="45" t="s">
        <v>512</v>
      </c>
      <c r="I352" s="45" t="s">
        <v>876</v>
      </c>
      <c r="J352" s="45" t="s">
        <v>827</v>
      </c>
      <c r="K352" s="45" t="s">
        <v>759</v>
      </c>
      <c r="L352" s="45" t="s">
        <v>829</v>
      </c>
      <c r="M352" s="52"/>
    </row>
    <row r="353" spans="1:13" ht="12">
      <c r="A353" s="45" t="s">
        <v>522</v>
      </c>
      <c r="B353" s="46">
        <v>0</v>
      </c>
      <c r="C353" s="46">
        <v>0</v>
      </c>
      <c r="D353" s="50">
        <f t="shared" si="6"/>
        <v>0</v>
      </c>
      <c r="E353" s="45"/>
      <c r="F353" s="45" t="s">
        <v>323</v>
      </c>
      <c r="G353" s="45" t="s">
        <v>842</v>
      </c>
      <c r="H353" s="45" t="s">
        <v>512</v>
      </c>
      <c r="I353" s="45" t="s">
        <v>877</v>
      </c>
      <c r="J353" s="45" t="s">
        <v>827</v>
      </c>
      <c r="K353" s="45" t="s">
        <v>323</v>
      </c>
      <c r="L353" s="45" t="s">
        <v>323</v>
      </c>
      <c r="M353" s="52"/>
    </row>
    <row r="354" spans="1:13" ht="12">
      <c r="A354" s="45" t="s">
        <v>522</v>
      </c>
      <c r="B354" s="46">
        <v>0</v>
      </c>
      <c r="C354" s="46">
        <v>0</v>
      </c>
      <c r="D354" s="50">
        <f t="shared" si="6"/>
        <v>0</v>
      </c>
      <c r="E354" s="45"/>
      <c r="F354" s="45" t="s">
        <v>323</v>
      </c>
      <c r="G354" s="45" t="s">
        <v>734</v>
      </c>
      <c r="H354" s="45" t="s">
        <v>514</v>
      </c>
      <c r="I354" s="45" t="s">
        <v>323</v>
      </c>
      <c r="J354" s="45" t="s">
        <v>323</v>
      </c>
      <c r="K354" s="45" t="s">
        <v>323</v>
      </c>
      <c r="L354" s="45" t="s">
        <v>323</v>
      </c>
      <c r="M354" s="52"/>
    </row>
    <row r="355" spans="1:13" ht="24">
      <c r="A355" s="45" t="s">
        <v>883</v>
      </c>
      <c r="B355" s="46">
        <v>40</v>
      </c>
      <c r="C355" s="46">
        <v>40</v>
      </c>
      <c r="D355" s="50">
        <f t="shared" si="6"/>
        <v>0</v>
      </c>
      <c r="E355" s="45"/>
      <c r="F355" s="45" t="s">
        <v>849</v>
      </c>
      <c r="G355" s="45" t="s">
        <v>885</v>
      </c>
      <c r="H355" s="45" t="s">
        <v>886</v>
      </c>
      <c r="I355" s="45" t="s">
        <v>828</v>
      </c>
      <c r="J355" s="45" t="s">
        <v>827</v>
      </c>
      <c r="K355" s="45" t="s">
        <v>759</v>
      </c>
      <c r="L355" s="45" t="s">
        <v>829</v>
      </c>
      <c r="M355" s="52"/>
    </row>
    <row r="356" spans="1:13" ht="12">
      <c r="A356" s="45" t="s">
        <v>522</v>
      </c>
      <c r="B356" s="46">
        <v>0</v>
      </c>
      <c r="C356" s="46">
        <v>0</v>
      </c>
      <c r="D356" s="50">
        <f t="shared" si="6"/>
        <v>0</v>
      </c>
      <c r="E356" s="45"/>
      <c r="F356" s="45" t="s">
        <v>323</v>
      </c>
      <c r="G356" s="45" t="s">
        <v>887</v>
      </c>
      <c r="H356" s="45" t="s">
        <v>888</v>
      </c>
      <c r="I356" s="45" t="s">
        <v>879</v>
      </c>
      <c r="J356" s="45" t="s">
        <v>827</v>
      </c>
      <c r="K356" s="45" t="s">
        <v>323</v>
      </c>
      <c r="L356" s="45" t="s">
        <v>323</v>
      </c>
      <c r="M356" s="52"/>
    </row>
    <row r="357" spans="1:13" ht="12">
      <c r="A357" s="45" t="s">
        <v>522</v>
      </c>
      <c r="B357" s="46">
        <v>0</v>
      </c>
      <c r="C357" s="46">
        <v>0</v>
      </c>
      <c r="D357" s="50">
        <f t="shared" si="6"/>
        <v>0</v>
      </c>
      <c r="E357" s="45"/>
      <c r="F357" s="45" t="s">
        <v>323</v>
      </c>
      <c r="G357" s="45" t="s">
        <v>842</v>
      </c>
      <c r="H357" s="45" t="s">
        <v>512</v>
      </c>
      <c r="I357" s="45" t="s">
        <v>323</v>
      </c>
      <c r="J357" s="45" t="s">
        <v>323</v>
      </c>
      <c r="K357" s="45" t="s">
        <v>323</v>
      </c>
      <c r="L357" s="45" t="s">
        <v>323</v>
      </c>
      <c r="M357" s="52"/>
    </row>
    <row r="358" spans="1:13" ht="24">
      <c r="A358" s="45" t="s">
        <v>522</v>
      </c>
      <c r="B358" s="46">
        <v>0</v>
      </c>
      <c r="C358" s="46">
        <v>0</v>
      </c>
      <c r="D358" s="50">
        <f t="shared" si="6"/>
        <v>0</v>
      </c>
      <c r="E358" s="45"/>
      <c r="F358" s="45" t="s">
        <v>323</v>
      </c>
      <c r="G358" s="45" t="s">
        <v>734</v>
      </c>
      <c r="H358" s="45" t="s">
        <v>520</v>
      </c>
      <c r="I358" s="45" t="s">
        <v>323</v>
      </c>
      <c r="J358" s="45" t="s">
        <v>323</v>
      </c>
      <c r="K358" s="45" t="s">
        <v>323</v>
      </c>
      <c r="L358" s="45" t="s">
        <v>323</v>
      </c>
      <c r="M358" s="52"/>
    </row>
    <row r="359" spans="1:13" ht="12">
      <c r="A359" s="45" t="s">
        <v>522</v>
      </c>
      <c r="B359" s="46">
        <v>0</v>
      </c>
      <c r="C359" s="46">
        <v>0</v>
      </c>
      <c r="D359" s="50">
        <f t="shared" si="6"/>
        <v>0</v>
      </c>
      <c r="E359" s="45"/>
      <c r="F359" s="45" t="s">
        <v>323</v>
      </c>
      <c r="G359" s="45" t="s">
        <v>767</v>
      </c>
      <c r="H359" s="45" t="s">
        <v>512</v>
      </c>
      <c r="I359" s="45" t="s">
        <v>323</v>
      </c>
      <c r="J359" s="45" t="s">
        <v>323</v>
      </c>
      <c r="K359" s="45" t="s">
        <v>323</v>
      </c>
      <c r="L359" s="45" t="s">
        <v>323</v>
      </c>
      <c r="M359" s="52"/>
    </row>
    <row r="360" spans="1:13" ht="24">
      <c r="A360" s="45" t="s">
        <v>889</v>
      </c>
      <c r="B360" s="46">
        <v>49</v>
      </c>
      <c r="C360" s="46">
        <v>49</v>
      </c>
      <c r="D360" s="50">
        <f t="shared" si="6"/>
        <v>0</v>
      </c>
      <c r="E360" s="45"/>
      <c r="F360" s="45" t="s">
        <v>849</v>
      </c>
      <c r="G360" s="45" t="s">
        <v>891</v>
      </c>
      <c r="H360" s="45" t="s">
        <v>888</v>
      </c>
      <c r="I360" s="45" t="s">
        <v>828</v>
      </c>
      <c r="J360" s="45" t="s">
        <v>827</v>
      </c>
      <c r="K360" s="45" t="s">
        <v>759</v>
      </c>
      <c r="L360" s="45" t="s">
        <v>892</v>
      </c>
      <c r="M360" s="52"/>
    </row>
    <row r="361" spans="1:13" ht="12">
      <c r="A361" s="45" t="s">
        <v>522</v>
      </c>
      <c r="B361" s="46">
        <v>0</v>
      </c>
      <c r="C361" s="46">
        <v>0</v>
      </c>
      <c r="D361" s="50">
        <f t="shared" si="6"/>
        <v>0</v>
      </c>
      <c r="E361" s="45"/>
      <c r="F361" s="45" t="s">
        <v>323</v>
      </c>
      <c r="G361" s="45" t="s">
        <v>893</v>
      </c>
      <c r="H361" s="45" t="s">
        <v>837</v>
      </c>
      <c r="I361" s="45" t="s">
        <v>832</v>
      </c>
      <c r="J361" s="45" t="s">
        <v>827</v>
      </c>
      <c r="K361" s="45" t="s">
        <v>323</v>
      </c>
      <c r="L361" s="45" t="s">
        <v>323</v>
      </c>
      <c r="M361" s="52"/>
    </row>
    <row r="362" spans="1:13" ht="12">
      <c r="A362" s="45" t="s">
        <v>522</v>
      </c>
      <c r="B362" s="46">
        <v>0</v>
      </c>
      <c r="C362" s="46">
        <v>0</v>
      </c>
      <c r="D362" s="50">
        <f t="shared" si="6"/>
        <v>0</v>
      </c>
      <c r="E362" s="45"/>
      <c r="F362" s="45" t="s">
        <v>323</v>
      </c>
      <c r="G362" s="45" t="s">
        <v>894</v>
      </c>
      <c r="H362" s="45" t="s">
        <v>827</v>
      </c>
      <c r="I362" s="45" t="s">
        <v>835</v>
      </c>
      <c r="J362" s="45" t="s">
        <v>827</v>
      </c>
      <c r="K362" s="45" t="s">
        <v>323</v>
      </c>
      <c r="L362" s="45" t="s">
        <v>323</v>
      </c>
      <c r="M362" s="52"/>
    </row>
    <row r="363" spans="1:13" ht="12">
      <c r="A363" s="45" t="s">
        <v>522</v>
      </c>
      <c r="B363" s="46">
        <v>0</v>
      </c>
      <c r="C363" s="46">
        <v>0</v>
      </c>
      <c r="D363" s="50">
        <f t="shared" si="6"/>
        <v>0</v>
      </c>
      <c r="E363" s="45"/>
      <c r="F363" s="45" t="s">
        <v>323</v>
      </c>
      <c r="G363" s="45" t="s">
        <v>842</v>
      </c>
      <c r="H363" s="45" t="s">
        <v>512</v>
      </c>
      <c r="I363" s="45" t="s">
        <v>895</v>
      </c>
      <c r="J363" s="45" t="s">
        <v>827</v>
      </c>
      <c r="K363" s="45" t="s">
        <v>323</v>
      </c>
      <c r="L363" s="45" t="s">
        <v>323</v>
      </c>
      <c r="M363" s="52"/>
    </row>
    <row r="364" spans="1:13" ht="24">
      <c r="A364" s="45" t="s">
        <v>522</v>
      </c>
      <c r="B364" s="46">
        <v>0</v>
      </c>
      <c r="C364" s="46">
        <v>0</v>
      </c>
      <c r="D364" s="50">
        <f t="shared" si="6"/>
        <v>0</v>
      </c>
      <c r="E364" s="45"/>
      <c r="F364" s="45" t="s">
        <v>323</v>
      </c>
      <c r="G364" s="45" t="s">
        <v>896</v>
      </c>
      <c r="H364" s="45" t="s">
        <v>520</v>
      </c>
      <c r="I364" s="45" t="s">
        <v>323</v>
      </c>
      <c r="J364" s="45" t="s">
        <v>323</v>
      </c>
      <c r="K364" s="45" t="s">
        <v>323</v>
      </c>
      <c r="L364" s="45" t="s">
        <v>323</v>
      </c>
      <c r="M364" s="52"/>
    </row>
    <row r="365" spans="1:13" ht="12">
      <c r="A365" s="45" t="s">
        <v>522</v>
      </c>
      <c r="B365" s="46">
        <v>0</v>
      </c>
      <c r="C365" s="46">
        <v>0</v>
      </c>
      <c r="D365" s="50">
        <f t="shared" si="6"/>
        <v>0</v>
      </c>
      <c r="E365" s="45"/>
      <c r="F365" s="45" t="s">
        <v>323</v>
      </c>
      <c r="G365" s="45" t="s">
        <v>767</v>
      </c>
      <c r="H365" s="45" t="s">
        <v>512</v>
      </c>
      <c r="I365" s="45" t="s">
        <v>323</v>
      </c>
      <c r="J365" s="45" t="s">
        <v>323</v>
      </c>
      <c r="K365" s="45" t="s">
        <v>323</v>
      </c>
      <c r="L365" s="45" t="s">
        <v>323</v>
      </c>
      <c r="M365" s="52"/>
    </row>
    <row r="366" spans="1:13" ht="12">
      <c r="A366" s="45" t="s">
        <v>726</v>
      </c>
      <c r="B366" s="46">
        <v>76.3</v>
      </c>
      <c r="C366" s="46">
        <v>76.3</v>
      </c>
      <c r="D366" s="50">
        <f t="shared" si="6"/>
        <v>0</v>
      </c>
      <c r="E366" s="45"/>
      <c r="F366" s="45" t="s">
        <v>1141</v>
      </c>
      <c r="G366" s="45" t="s">
        <v>1142</v>
      </c>
      <c r="H366" s="45" t="s">
        <v>1141</v>
      </c>
      <c r="I366" s="45" t="s">
        <v>323</v>
      </c>
      <c r="J366" s="45" t="s">
        <v>323</v>
      </c>
      <c r="K366" s="45" t="s">
        <v>323</v>
      </c>
      <c r="L366" s="45" t="s">
        <v>323</v>
      </c>
      <c r="M366" s="52"/>
    </row>
    <row r="367" spans="1:13" ht="12">
      <c r="A367" s="45" t="s">
        <v>522</v>
      </c>
      <c r="B367" s="46">
        <v>0</v>
      </c>
      <c r="C367" s="46">
        <v>0</v>
      </c>
      <c r="D367" s="50">
        <f t="shared" si="6"/>
        <v>0</v>
      </c>
      <c r="E367" s="45"/>
      <c r="F367" s="45" t="s">
        <v>323</v>
      </c>
      <c r="G367" s="45" t="s">
        <v>1143</v>
      </c>
      <c r="H367" s="45" t="s">
        <v>1144</v>
      </c>
      <c r="I367" s="45" t="s">
        <v>323</v>
      </c>
      <c r="J367" s="45" t="s">
        <v>323</v>
      </c>
      <c r="K367" s="45" t="s">
        <v>323</v>
      </c>
      <c r="L367" s="45" t="s">
        <v>323</v>
      </c>
      <c r="M367" s="52"/>
    </row>
    <row r="368" spans="1:13" ht="12">
      <c r="A368" s="45" t="s">
        <v>522</v>
      </c>
      <c r="B368" s="46">
        <v>0</v>
      </c>
      <c r="C368" s="46">
        <v>0</v>
      </c>
      <c r="D368" s="50">
        <f t="shared" si="6"/>
        <v>0</v>
      </c>
      <c r="E368" s="45"/>
      <c r="F368" s="45" t="s">
        <v>323</v>
      </c>
      <c r="G368" s="45" t="s">
        <v>245</v>
      </c>
      <c r="H368" s="45" t="s">
        <v>1141</v>
      </c>
      <c r="I368" s="45" t="s">
        <v>323</v>
      </c>
      <c r="J368" s="45" t="s">
        <v>323</v>
      </c>
      <c r="K368" s="45" t="s">
        <v>323</v>
      </c>
      <c r="L368" s="45" t="s">
        <v>323</v>
      </c>
      <c r="M368" s="52"/>
    </row>
    <row r="369" spans="1:13" ht="48">
      <c r="A369" s="45" t="s">
        <v>1145</v>
      </c>
      <c r="B369" s="46">
        <v>540</v>
      </c>
      <c r="C369" s="46">
        <v>540</v>
      </c>
      <c r="D369" s="50">
        <f t="shared" si="6"/>
        <v>0</v>
      </c>
      <c r="E369" s="45"/>
      <c r="F369" s="45" t="s">
        <v>1146</v>
      </c>
      <c r="G369" s="45" t="s">
        <v>1147</v>
      </c>
      <c r="H369" s="45" t="s">
        <v>1144</v>
      </c>
      <c r="I369" s="45" t="s">
        <v>1148</v>
      </c>
      <c r="J369" s="45" t="s">
        <v>1149</v>
      </c>
      <c r="K369" s="45" t="s">
        <v>323</v>
      </c>
      <c r="L369" s="45" t="s">
        <v>323</v>
      </c>
      <c r="M369" s="52"/>
    </row>
    <row r="370" spans="1:13" ht="12">
      <c r="A370" s="45" t="s">
        <v>522</v>
      </c>
      <c r="B370" s="46">
        <v>0</v>
      </c>
      <c r="C370" s="46">
        <v>0</v>
      </c>
      <c r="D370" s="50">
        <f t="shared" si="6"/>
        <v>0</v>
      </c>
      <c r="E370" s="45"/>
      <c r="F370" s="45" t="s">
        <v>323</v>
      </c>
      <c r="G370" s="45" t="s">
        <v>1150</v>
      </c>
      <c r="H370" s="45" t="s">
        <v>1141</v>
      </c>
      <c r="I370" s="45" t="s">
        <v>323</v>
      </c>
      <c r="J370" s="45" t="s">
        <v>323</v>
      </c>
      <c r="K370" s="45" t="s">
        <v>323</v>
      </c>
      <c r="L370" s="45" t="s">
        <v>323</v>
      </c>
      <c r="M370" s="52"/>
    </row>
    <row r="371" spans="1:13" ht="24">
      <c r="A371" s="45" t="s">
        <v>522</v>
      </c>
      <c r="B371" s="46">
        <v>0</v>
      </c>
      <c r="C371" s="46">
        <v>0</v>
      </c>
      <c r="D371" s="50">
        <f t="shared" si="6"/>
        <v>0</v>
      </c>
      <c r="E371" s="45"/>
      <c r="F371" s="45" t="s">
        <v>323</v>
      </c>
      <c r="G371" s="45" t="s">
        <v>1151</v>
      </c>
      <c r="H371" s="45" t="s">
        <v>1152</v>
      </c>
      <c r="I371" s="45" t="s">
        <v>323</v>
      </c>
      <c r="J371" s="45" t="s">
        <v>323</v>
      </c>
      <c r="K371" s="45" t="s">
        <v>323</v>
      </c>
      <c r="L371" s="45" t="s">
        <v>323</v>
      </c>
      <c r="M371" s="52"/>
    </row>
    <row r="372" spans="1:13" ht="12">
      <c r="A372" s="45" t="s">
        <v>522</v>
      </c>
      <c r="B372" s="46">
        <v>0</v>
      </c>
      <c r="C372" s="46">
        <v>0</v>
      </c>
      <c r="D372" s="50">
        <f t="shared" si="6"/>
        <v>0</v>
      </c>
      <c r="E372" s="45"/>
      <c r="F372" s="45" t="s">
        <v>323</v>
      </c>
      <c r="G372" s="45" t="s">
        <v>1153</v>
      </c>
      <c r="H372" s="45" t="s">
        <v>1141</v>
      </c>
      <c r="I372" s="45" t="s">
        <v>323</v>
      </c>
      <c r="J372" s="45" t="s">
        <v>323</v>
      </c>
      <c r="K372" s="45" t="s">
        <v>323</v>
      </c>
      <c r="L372" s="45" t="s">
        <v>323</v>
      </c>
      <c r="M372" s="52"/>
    </row>
    <row r="373" spans="1:13" ht="12">
      <c r="A373" s="45" t="s">
        <v>522</v>
      </c>
      <c r="B373" s="46">
        <v>0</v>
      </c>
      <c r="C373" s="46">
        <v>0</v>
      </c>
      <c r="D373" s="50">
        <f t="shared" si="6"/>
        <v>0</v>
      </c>
      <c r="E373" s="45"/>
      <c r="F373" s="45" t="s">
        <v>323</v>
      </c>
      <c r="G373" s="45" t="s">
        <v>1154</v>
      </c>
      <c r="H373" s="45" t="s">
        <v>1155</v>
      </c>
      <c r="I373" s="45" t="s">
        <v>323</v>
      </c>
      <c r="J373" s="45" t="s">
        <v>323</v>
      </c>
      <c r="K373" s="45" t="s">
        <v>323</v>
      </c>
      <c r="L373" s="45" t="s">
        <v>323</v>
      </c>
      <c r="M373" s="52"/>
    </row>
    <row r="374" spans="1:13" ht="12">
      <c r="A374" s="45" t="s">
        <v>1156</v>
      </c>
      <c r="B374" s="46">
        <v>53</v>
      </c>
      <c r="C374" s="46">
        <v>53</v>
      </c>
      <c r="D374" s="50">
        <f t="shared" si="6"/>
        <v>0</v>
      </c>
      <c r="E374" s="45"/>
      <c r="F374" s="45" t="s">
        <v>512</v>
      </c>
      <c r="G374" s="45" t="s">
        <v>1157</v>
      </c>
      <c r="H374" s="45" t="s">
        <v>1144</v>
      </c>
      <c r="I374" s="45" t="s">
        <v>323</v>
      </c>
      <c r="J374" s="45" t="s">
        <v>323</v>
      </c>
      <c r="K374" s="45" t="s">
        <v>323</v>
      </c>
      <c r="L374" s="45" t="s">
        <v>323</v>
      </c>
      <c r="M374" s="52"/>
    </row>
    <row r="375" spans="1:13" ht="12">
      <c r="A375" s="45" t="s">
        <v>522</v>
      </c>
      <c r="B375" s="46">
        <v>0</v>
      </c>
      <c r="C375" s="46">
        <v>0</v>
      </c>
      <c r="D375" s="50">
        <f t="shared" si="6"/>
        <v>0</v>
      </c>
      <c r="E375" s="45"/>
      <c r="F375" s="45" t="s">
        <v>323</v>
      </c>
      <c r="G375" s="45" t="s">
        <v>1158</v>
      </c>
      <c r="H375" s="45" t="s">
        <v>1144</v>
      </c>
      <c r="I375" s="45" t="s">
        <v>323</v>
      </c>
      <c r="J375" s="45" t="s">
        <v>323</v>
      </c>
      <c r="K375" s="45" t="s">
        <v>323</v>
      </c>
      <c r="L375" s="45" t="s">
        <v>323</v>
      </c>
      <c r="M375" s="52"/>
    </row>
    <row r="376" spans="1:13" ht="12">
      <c r="A376" s="45" t="s">
        <v>522</v>
      </c>
      <c r="B376" s="46">
        <v>0</v>
      </c>
      <c r="C376" s="46">
        <v>0</v>
      </c>
      <c r="D376" s="50">
        <f t="shared" si="6"/>
        <v>0</v>
      </c>
      <c r="E376" s="45"/>
      <c r="F376" s="45" t="s">
        <v>323</v>
      </c>
      <c r="G376" s="45" t="s">
        <v>1159</v>
      </c>
      <c r="H376" s="45" t="s">
        <v>1144</v>
      </c>
      <c r="I376" s="45" t="s">
        <v>323</v>
      </c>
      <c r="J376" s="45" t="s">
        <v>323</v>
      </c>
      <c r="K376" s="45" t="s">
        <v>323</v>
      </c>
      <c r="L376" s="45" t="s">
        <v>323</v>
      </c>
      <c r="M376" s="52"/>
    </row>
    <row r="377" spans="1:13" ht="12">
      <c r="A377" s="45" t="s">
        <v>522</v>
      </c>
      <c r="B377" s="46">
        <v>0</v>
      </c>
      <c r="C377" s="46">
        <v>0</v>
      </c>
      <c r="D377" s="50">
        <f t="shared" si="6"/>
        <v>0</v>
      </c>
      <c r="E377" s="45"/>
      <c r="F377" s="45" t="s">
        <v>323</v>
      </c>
      <c r="G377" s="45" t="s">
        <v>1160</v>
      </c>
      <c r="H377" s="45" t="s">
        <v>1144</v>
      </c>
      <c r="I377" s="45" t="s">
        <v>323</v>
      </c>
      <c r="J377" s="45" t="s">
        <v>323</v>
      </c>
      <c r="K377" s="45" t="s">
        <v>323</v>
      </c>
      <c r="L377" s="45" t="s">
        <v>323</v>
      </c>
      <c r="M377" s="52"/>
    </row>
    <row r="378" spans="1:13" ht="12">
      <c r="A378" s="45" t="s">
        <v>522</v>
      </c>
      <c r="B378" s="46">
        <v>0</v>
      </c>
      <c r="C378" s="46">
        <v>0</v>
      </c>
      <c r="D378" s="50">
        <f t="shared" si="6"/>
        <v>0</v>
      </c>
      <c r="E378" s="45"/>
      <c r="F378" s="45" t="s">
        <v>323</v>
      </c>
      <c r="G378" s="45" t="s">
        <v>774</v>
      </c>
      <c r="H378" s="45" t="s">
        <v>1161</v>
      </c>
      <c r="I378" s="45" t="s">
        <v>323</v>
      </c>
      <c r="J378" s="45" t="s">
        <v>323</v>
      </c>
      <c r="K378" s="45" t="s">
        <v>323</v>
      </c>
      <c r="L378" s="45" t="s">
        <v>323</v>
      </c>
      <c r="M378" s="52"/>
    </row>
    <row r="379" spans="1:13" ht="12">
      <c r="A379" s="45" t="s">
        <v>522</v>
      </c>
      <c r="B379" s="46">
        <v>0</v>
      </c>
      <c r="C379" s="46">
        <v>0</v>
      </c>
      <c r="D379" s="50">
        <f t="shared" si="6"/>
        <v>0</v>
      </c>
      <c r="E379" s="45"/>
      <c r="F379" s="45" t="s">
        <v>323</v>
      </c>
      <c r="G379" s="45" t="s">
        <v>1162</v>
      </c>
      <c r="H379" s="45" t="s">
        <v>1144</v>
      </c>
      <c r="I379" s="45" t="s">
        <v>323</v>
      </c>
      <c r="J379" s="45" t="s">
        <v>323</v>
      </c>
      <c r="K379" s="45" t="s">
        <v>323</v>
      </c>
      <c r="L379" s="45" t="s">
        <v>323</v>
      </c>
      <c r="M379" s="52"/>
    </row>
    <row r="380" spans="1:13" ht="12">
      <c r="A380" s="45" t="s">
        <v>522</v>
      </c>
      <c r="B380" s="46">
        <v>0</v>
      </c>
      <c r="C380" s="46">
        <v>0</v>
      </c>
      <c r="D380" s="50">
        <f t="shared" si="6"/>
        <v>0</v>
      </c>
      <c r="E380" s="45"/>
      <c r="F380" s="45" t="s">
        <v>323</v>
      </c>
      <c r="G380" s="45" t="s">
        <v>734</v>
      </c>
      <c r="H380" s="45" t="s">
        <v>1141</v>
      </c>
      <c r="I380" s="45" t="s">
        <v>323</v>
      </c>
      <c r="J380" s="45" t="s">
        <v>323</v>
      </c>
      <c r="K380" s="45" t="s">
        <v>323</v>
      </c>
      <c r="L380" s="45" t="s">
        <v>323</v>
      </c>
      <c r="M380" s="52"/>
    </row>
    <row r="381" spans="1:13" ht="12">
      <c r="A381" s="45" t="s">
        <v>522</v>
      </c>
      <c r="B381" s="46">
        <v>0</v>
      </c>
      <c r="C381" s="46">
        <v>0</v>
      </c>
      <c r="D381" s="50">
        <f t="shared" si="6"/>
        <v>0</v>
      </c>
      <c r="E381" s="45"/>
      <c r="F381" s="45" t="s">
        <v>323</v>
      </c>
      <c r="G381" s="45" t="s">
        <v>775</v>
      </c>
      <c r="H381" s="45" t="s">
        <v>1144</v>
      </c>
      <c r="I381" s="45" t="s">
        <v>323</v>
      </c>
      <c r="J381" s="45" t="s">
        <v>323</v>
      </c>
      <c r="K381" s="45" t="s">
        <v>323</v>
      </c>
      <c r="L381" s="45" t="s">
        <v>323</v>
      </c>
      <c r="M381" s="52"/>
    </row>
    <row r="382" spans="1:13" ht="48">
      <c r="A382" s="45" t="s">
        <v>1163</v>
      </c>
      <c r="B382" s="46">
        <v>7500</v>
      </c>
      <c r="C382" s="46">
        <v>7500</v>
      </c>
      <c r="D382" s="50">
        <f t="shared" si="6"/>
        <v>0</v>
      </c>
      <c r="E382" s="45"/>
      <c r="F382" s="45" t="s">
        <v>1164</v>
      </c>
      <c r="G382" s="45" t="s">
        <v>842</v>
      </c>
      <c r="H382" s="45" t="s">
        <v>1165</v>
      </c>
      <c r="I382" s="45" t="s">
        <v>1166</v>
      </c>
      <c r="J382" s="45" t="s">
        <v>1167</v>
      </c>
      <c r="K382" s="45" t="s">
        <v>759</v>
      </c>
      <c r="L382" s="45" t="s">
        <v>510</v>
      </c>
      <c r="M382" s="52"/>
    </row>
    <row r="383" spans="1:13" ht="12">
      <c r="A383" s="45" t="s">
        <v>522</v>
      </c>
      <c r="B383" s="46">
        <v>0</v>
      </c>
      <c r="C383" s="46">
        <v>0</v>
      </c>
      <c r="D383" s="50">
        <f t="shared" si="6"/>
        <v>0</v>
      </c>
      <c r="E383" s="45"/>
      <c r="F383" s="45" t="s">
        <v>323</v>
      </c>
      <c r="G383" s="45" t="s">
        <v>1168</v>
      </c>
      <c r="H383" s="45" t="s">
        <v>1168</v>
      </c>
      <c r="I383" s="45" t="s">
        <v>1169</v>
      </c>
      <c r="J383" s="45" t="s">
        <v>510</v>
      </c>
      <c r="K383" s="45" t="s">
        <v>323</v>
      </c>
      <c r="L383" s="45" t="s">
        <v>323</v>
      </c>
      <c r="M383" s="52"/>
    </row>
    <row r="384" spans="1:13" ht="12">
      <c r="A384" s="45" t="s">
        <v>522</v>
      </c>
      <c r="B384" s="46">
        <v>0</v>
      </c>
      <c r="C384" s="46">
        <v>0</v>
      </c>
      <c r="D384" s="50">
        <f t="shared" si="6"/>
        <v>0</v>
      </c>
      <c r="E384" s="45"/>
      <c r="F384" s="45" t="s">
        <v>323</v>
      </c>
      <c r="G384" s="45" t="s">
        <v>767</v>
      </c>
      <c r="H384" s="45" t="s">
        <v>1170</v>
      </c>
      <c r="I384" s="45" t="s">
        <v>323</v>
      </c>
      <c r="J384" s="45" t="s">
        <v>323</v>
      </c>
      <c r="K384" s="45" t="s">
        <v>323</v>
      </c>
      <c r="L384" s="45" t="s">
        <v>323</v>
      </c>
      <c r="M384" s="52"/>
    </row>
    <row r="385" spans="1:13" ht="12">
      <c r="A385" s="45" t="s">
        <v>1171</v>
      </c>
      <c r="B385" s="46">
        <v>20</v>
      </c>
      <c r="C385" s="46">
        <v>20</v>
      </c>
      <c r="D385" s="50">
        <f aca="true" t="shared" si="7" ref="D385:D415">B385-C385</f>
        <v>0</v>
      </c>
      <c r="E385" s="45"/>
      <c r="F385" s="45" t="s">
        <v>1165</v>
      </c>
      <c r="G385" s="45" t="s">
        <v>1172</v>
      </c>
      <c r="H385" s="45" t="s">
        <v>1165</v>
      </c>
      <c r="I385" s="45" t="s">
        <v>1173</v>
      </c>
      <c r="J385" s="45" t="s">
        <v>952</v>
      </c>
      <c r="K385" s="45" t="s">
        <v>548</v>
      </c>
      <c r="L385" s="45" t="s">
        <v>952</v>
      </c>
      <c r="M385" s="52"/>
    </row>
    <row r="386" spans="1:13" ht="12">
      <c r="A386" s="45" t="s">
        <v>522</v>
      </c>
      <c r="B386" s="46">
        <v>0</v>
      </c>
      <c r="C386" s="46">
        <v>0</v>
      </c>
      <c r="D386" s="50">
        <f t="shared" si="7"/>
        <v>0</v>
      </c>
      <c r="E386" s="45"/>
      <c r="F386" s="45" t="s">
        <v>323</v>
      </c>
      <c r="G386" s="45" t="s">
        <v>1174</v>
      </c>
      <c r="H386" s="45" t="s">
        <v>926</v>
      </c>
      <c r="I386" s="45" t="s">
        <v>879</v>
      </c>
      <c r="J386" s="45" t="s">
        <v>952</v>
      </c>
      <c r="K386" s="45" t="s">
        <v>323</v>
      </c>
      <c r="L386" s="45" t="s">
        <v>323</v>
      </c>
      <c r="M386" s="52"/>
    </row>
    <row r="387" spans="1:13" ht="12">
      <c r="A387" s="45" t="s">
        <v>522</v>
      </c>
      <c r="B387" s="46">
        <v>0</v>
      </c>
      <c r="C387" s="46">
        <v>0</v>
      </c>
      <c r="D387" s="50">
        <f t="shared" si="7"/>
        <v>0</v>
      </c>
      <c r="E387" s="45"/>
      <c r="F387" s="45" t="s">
        <v>323</v>
      </c>
      <c r="G387" s="45" t="s">
        <v>775</v>
      </c>
      <c r="H387" s="45" t="s">
        <v>1165</v>
      </c>
      <c r="I387" s="45" t="s">
        <v>323</v>
      </c>
      <c r="J387" s="45" t="s">
        <v>323</v>
      </c>
      <c r="K387" s="45" t="s">
        <v>323</v>
      </c>
      <c r="L387" s="45" t="s">
        <v>323</v>
      </c>
      <c r="M387" s="52"/>
    </row>
    <row r="388" spans="1:13" ht="48">
      <c r="A388" s="45" t="s">
        <v>1175</v>
      </c>
      <c r="B388" s="46">
        <v>3.8</v>
      </c>
      <c r="C388" s="46">
        <v>3.8</v>
      </c>
      <c r="D388" s="50">
        <f t="shared" si="7"/>
        <v>0</v>
      </c>
      <c r="E388" s="45"/>
      <c r="F388" s="45" t="s">
        <v>1176</v>
      </c>
      <c r="G388" s="45" t="s">
        <v>1177</v>
      </c>
      <c r="H388" s="45" t="s">
        <v>952</v>
      </c>
      <c r="I388" s="45" t="s">
        <v>1178</v>
      </c>
      <c r="J388" s="45" t="s">
        <v>742</v>
      </c>
      <c r="K388" s="45" t="s">
        <v>759</v>
      </c>
      <c r="L388" s="45" t="s">
        <v>742</v>
      </c>
      <c r="M388" s="52"/>
    </row>
    <row r="389" spans="1:13" ht="12">
      <c r="A389" s="45" t="s">
        <v>522</v>
      </c>
      <c r="B389" s="46">
        <v>0</v>
      </c>
      <c r="C389" s="46">
        <v>0</v>
      </c>
      <c r="D389" s="50">
        <f t="shared" si="7"/>
        <v>0</v>
      </c>
      <c r="E389" s="45"/>
      <c r="F389" s="45" t="s">
        <v>323</v>
      </c>
      <c r="G389" s="45" t="s">
        <v>1179</v>
      </c>
      <c r="H389" s="45" t="s">
        <v>742</v>
      </c>
      <c r="I389" s="45" t="s">
        <v>323</v>
      </c>
      <c r="J389" s="45" t="s">
        <v>323</v>
      </c>
      <c r="K389" s="45" t="s">
        <v>323</v>
      </c>
      <c r="L389" s="45" t="s">
        <v>323</v>
      </c>
      <c r="M389" s="52"/>
    </row>
    <row r="390" spans="1:13" ht="12">
      <c r="A390" s="45" t="s">
        <v>522</v>
      </c>
      <c r="B390" s="46">
        <v>0</v>
      </c>
      <c r="C390" s="46">
        <v>0</v>
      </c>
      <c r="D390" s="50">
        <f t="shared" si="7"/>
        <v>0</v>
      </c>
      <c r="E390" s="45"/>
      <c r="F390" s="45" t="s">
        <v>323</v>
      </c>
      <c r="G390" s="45" t="s">
        <v>1174</v>
      </c>
      <c r="H390" s="45" t="s">
        <v>926</v>
      </c>
      <c r="I390" s="45" t="s">
        <v>323</v>
      </c>
      <c r="J390" s="45" t="s">
        <v>323</v>
      </c>
      <c r="K390" s="45" t="s">
        <v>323</v>
      </c>
      <c r="L390" s="45" t="s">
        <v>323</v>
      </c>
      <c r="M390" s="52"/>
    </row>
    <row r="391" spans="1:13" ht="12">
      <c r="A391" s="45" t="s">
        <v>522</v>
      </c>
      <c r="B391" s="46">
        <v>0</v>
      </c>
      <c r="C391" s="46">
        <v>0</v>
      </c>
      <c r="D391" s="50">
        <f t="shared" si="7"/>
        <v>0</v>
      </c>
      <c r="E391" s="45"/>
      <c r="F391" s="45" t="s">
        <v>323</v>
      </c>
      <c r="G391" s="45" t="s">
        <v>767</v>
      </c>
      <c r="H391" s="45" t="s">
        <v>1165</v>
      </c>
      <c r="I391" s="45" t="s">
        <v>323</v>
      </c>
      <c r="J391" s="45" t="s">
        <v>323</v>
      </c>
      <c r="K391" s="45" t="s">
        <v>323</v>
      </c>
      <c r="L391" s="45" t="s">
        <v>323</v>
      </c>
      <c r="M391" s="52"/>
    </row>
    <row r="392" spans="1:13" ht="132">
      <c r="A392" s="45" t="s">
        <v>1180</v>
      </c>
      <c r="B392" s="46">
        <v>6.2</v>
      </c>
      <c r="C392" s="46">
        <v>6.2</v>
      </c>
      <c r="D392" s="50">
        <f t="shared" si="7"/>
        <v>0</v>
      </c>
      <c r="E392" s="45"/>
      <c r="F392" s="45" t="s">
        <v>1181</v>
      </c>
      <c r="G392" s="45" t="s">
        <v>1182</v>
      </c>
      <c r="H392" s="45" t="s">
        <v>952</v>
      </c>
      <c r="I392" s="45" t="s">
        <v>1183</v>
      </c>
      <c r="J392" s="45" t="s">
        <v>742</v>
      </c>
      <c r="K392" s="45" t="s">
        <v>759</v>
      </c>
      <c r="L392" s="45" t="s">
        <v>952</v>
      </c>
      <c r="M392" s="52"/>
    </row>
    <row r="393" spans="1:13" ht="12">
      <c r="A393" s="45" t="s">
        <v>522</v>
      </c>
      <c r="B393" s="46">
        <v>0</v>
      </c>
      <c r="C393" s="46">
        <v>0</v>
      </c>
      <c r="D393" s="50">
        <f t="shared" si="7"/>
        <v>0</v>
      </c>
      <c r="E393" s="45"/>
      <c r="F393" s="45" t="s">
        <v>323</v>
      </c>
      <c r="G393" s="45" t="s">
        <v>1184</v>
      </c>
      <c r="H393" s="45" t="s">
        <v>952</v>
      </c>
      <c r="I393" s="45" t="s">
        <v>759</v>
      </c>
      <c r="J393" s="45" t="s">
        <v>742</v>
      </c>
      <c r="K393" s="45" t="s">
        <v>323</v>
      </c>
      <c r="L393" s="45" t="s">
        <v>323</v>
      </c>
      <c r="M393" s="52"/>
    </row>
    <row r="394" spans="1:13" ht="12">
      <c r="A394" s="45" t="s">
        <v>522</v>
      </c>
      <c r="B394" s="46">
        <v>0</v>
      </c>
      <c r="C394" s="46">
        <v>0</v>
      </c>
      <c r="D394" s="50">
        <f t="shared" si="7"/>
        <v>0</v>
      </c>
      <c r="E394" s="45"/>
      <c r="F394" s="45" t="s">
        <v>323</v>
      </c>
      <c r="G394" s="45" t="s">
        <v>1185</v>
      </c>
      <c r="H394" s="45" t="s">
        <v>952</v>
      </c>
      <c r="I394" s="45" t="s">
        <v>1186</v>
      </c>
      <c r="J394" s="45" t="s">
        <v>742</v>
      </c>
      <c r="K394" s="45" t="s">
        <v>323</v>
      </c>
      <c r="L394" s="45" t="s">
        <v>323</v>
      </c>
      <c r="M394" s="52"/>
    </row>
    <row r="395" spans="1:13" ht="12">
      <c r="A395" s="45" t="s">
        <v>522</v>
      </c>
      <c r="B395" s="46">
        <v>0</v>
      </c>
      <c r="C395" s="46">
        <v>0</v>
      </c>
      <c r="D395" s="50">
        <f t="shared" si="7"/>
        <v>0</v>
      </c>
      <c r="E395" s="45"/>
      <c r="F395" s="45" t="s">
        <v>323</v>
      </c>
      <c r="G395" s="45" t="s">
        <v>767</v>
      </c>
      <c r="H395" s="45" t="s">
        <v>1165</v>
      </c>
      <c r="I395" s="45" t="s">
        <v>323</v>
      </c>
      <c r="J395" s="45" t="s">
        <v>323</v>
      </c>
      <c r="K395" s="45" t="s">
        <v>323</v>
      </c>
      <c r="L395" s="45" t="s">
        <v>323</v>
      </c>
      <c r="M395" s="52"/>
    </row>
    <row r="396" spans="1:13" ht="12">
      <c r="A396" s="45" t="s">
        <v>1187</v>
      </c>
      <c r="B396" s="46">
        <v>17.35</v>
      </c>
      <c r="C396" s="46">
        <v>17.35</v>
      </c>
      <c r="D396" s="50">
        <f t="shared" si="7"/>
        <v>0</v>
      </c>
      <c r="E396" s="45"/>
      <c r="F396" s="45" t="s">
        <v>323</v>
      </c>
      <c r="G396" s="45" t="s">
        <v>1188</v>
      </c>
      <c r="H396" s="45" t="s">
        <v>952</v>
      </c>
      <c r="I396" s="45" t="s">
        <v>1189</v>
      </c>
      <c r="J396" s="45" t="s">
        <v>952</v>
      </c>
      <c r="K396" s="45" t="s">
        <v>759</v>
      </c>
      <c r="L396" s="45" t="s">
        <v>742</v>
      </c>
      <c r="M396" s="52"/>
    </row>
    <row r="397" spans="1:13" ht="12">
      <c r="A397" s="45" t="s">
        <v>522</v>
      </c>
      <c r="B397" s="46">
        <v>0</v>
      </c>
      <c r="C397" s="46">
        <v>0</v>
      </c>
      <c r="D397" s="50">
        <f t="shared" si="7"/>
        <v>0</v>
      </c>
      <c r="E397" s="45"/>
      <c r="F397" s="45" t="s">
        <v>323</v>
      </c>
      <c r="G397" s="45" t="s">
        <v>1190</v>
      </c>
      <c r="H397" s="45" t="s">
        <v>952</v>
      </c>
      <c r="I397" s="45" t="s">
        <v>1191</v>
      </c>
      <c r="J397" s="45" t="s">
        <v>952</v>
      </c>
      <c r="K397" s="45" t="s">
        <v>323</v>
      </c>
      <c r="L397" s="45" t="s">
        <v>323</v>
      </c>
      <c r="M397" s="52"/>
    </row>
    <row r="398" spans="1:13" ht="12">
      <c r="A398" s="45" t="s">
        <v>522</v>
      </c>
      <c r="B398" s="46">
        <v>0</v>
      </c>
      <c r="C398" s="46">
        <v>0</v>
      </c>
      <c r="D398" s="50">
        <f t="shared" si="7"/>
        <v>0</v>
      </c>
      <c r="E398" s="45"/>
      <c r="F398" s="45" t="s">
        <v>323</v>
      </c>
      <c r="G398" s="45" t="s">
        <v>1174</v>
      </c>
      <c r="H398" s="45" t="s">
        <v>926</v>
      </c>
      <c r="I398" s="45" t="s">
        <v>393</v>
      </c>
      <c r="J398" s="45" t="s">
        <v>742</v>
      </c>
      <c r="K398" s="45" t="s">
        <v>323</v>
      </c>
      <c r="L398" s="45" t="s">
        <v>323</v>
      </c>
      <c r="M398" s="52"/>
    </row>
    <row r="399" spans="1:13" ht="12">
      <c r="A399" s="45" t="s">
        <v>522</v>
      </c>
      <c r="B399" s="46">
        <v>0</v>
      </c>
      <c r="C399" s="46">
        <v>0</v>
      </c>
      <c r="D399" s="50">
        <f t="shared" si="7"/>
        <v>0</v>
      </c>
      <c r="E399" s="45"/>
      <c r="F399" s="45" t="s">
        <v>323</v>
      </c>
      <c r="G399" s="45" t="s">
        <v>767</v>
      </c>
      <c r="H399" s="45" t="s">
        <v>1165</v>
      </c>
      <c r="I399" s="45" t="s">
        <v>323</v>
      </c>
      <c r="J399" s="45" t="s">
        <v>323</v>
      </c>
      <c r="K399" s="45" t="s">
        <v>323</v>
      </c>
      <c r="L399" s="45" t="s">
        <v>323</v>
      </c>
      <c r="M399" s="52"/>
    </row>
    <row r="400" spans="1:13" ht="36">
      <c r="A400" s="45" t="s">
        <v>1192</v>
      </c>
      <c r="B400" s="46">
        <v>14.6</v>
      </c>
      <c r="C400" s="46">
        <v>14.6</v>
      </c>
      <c r="D400" s="50">
        <f t="shared" si="7"/>
        <v>0</v>
      </c>
      <c r="E400" s="45"/>
      <c r="F400" s="45" t="s">
        <v>1193</v>
      </c>
      <c r="G400" s="45" t="s">
        <v>1188</v>
      </c>
      <c r="H400" s="45" t="s">
        <v>952</v>
      </c>
      <c r="I400" s="45" t="s">
        <v>1189</v>
      </c>
      <c r="J400" s="45" t="s">
        <v>952</v>
      </c>
      <c r="K400" s="45" t="s">
        <v>759</v>
      </c>
      <c r="L400" s="45" t="s">
        <v>742</v>
      </c>
      <c r="M400" s="52"/>
    </row>
    <row r="401" spans="1:13" ht="12">
      <c r="A401" s="45" t="s">
        <v>522</v>
      </c>
      <c r="B401" s="46">
        <v>0</v>
      </c>
      <c r="C401" s="46">
        <v>0</v>
      </c>
      <c r="D401" s="50">
        <f t="shared" si="7"/>
        <v>0</v>
      </c>
      <c r="E401" s="45"/>
      <c r="F401" s="45" t="s">
        <v>323</v>
      </c>
      <c r="G401" s="45" t="s">
        <v>1190</v>
      </c>
      <c r="H401" s="45" t="s">
        <v>952</v>
      </c>
      <c r="I401" s="45" t="s">
        <v>1191</v>
      </c>
      <c r="J401" s="45" t="s">
        <v>952</v>
      </c>
      <c r="K401" s="45" t="s">
        <v>323</v>
      </c>
      <c r="L401" s="45" t="s">
        <v>323</v>
      </c>
      <c r="M401" s="52"/>
    </row>
    <row r="402" spans="1:13" ht="12">
      <c r="A402" s="45" t="s">
        <v>522</v>
      </c>
      <c r="B402" s="46">
        <v>0</v>
      </c>
      <c r="C402" s="46">
        <v>0</v>
      </c>
      <c r="D402" s="50">
        <f t="shared" si="7"/>
        <v>0</v>
      </c>
      <c r="E402" s="45"/>
      <c r="F402" s="45" t="s">
        <v>323</v>
      </c>
      <c r="G402" s="45" t="s">
        <v>1174</v>
      </c>
      <c r="H402" s="45" t="s">
        <v>926</v>
      </c>
      <c r="I402" s="45" t="s">
        <v>393</v>
      </c>
      <c r="J402" s="45" t="s">
        <v>742</v>
      </c>
      <c r="K402" s="45" t="s">
        <v>323</v>
      </c>
      <c r="L402" s="45" t="s">
        <v>323</v>
      </c>
      <c r="M402" s="52"/>
    </row>
    <row r="403" spans="1:13" ht="12">
      <c r="A403" s="45" t="s">
        <v>522</v>
      </c>
      <c r="B403" s="46">
        <v>0</v>
      </c>
      <c r="C403" s="46">
        <v>0</v>
      </c>
      <c r="D403" s="50">
        <f t="shared" si="7"/>
        <v>0</v>
      </c>
      <c r="E403" s="45"/>
      <c r="F403" s="45" t="s">
        <v>323</v>
      </c>
      <c r="G403" s="45" t="s">
        <v>767</v>
      </c>
      <c r="H403" s="45" t="s">
        <v>952</v>
      </c>
      <c r="I403" s="45" t="s">
        <v>323</v>
      </c>
      <c r="J403" s="45" t="s">
        <v>323</v>
      </c>
      <c r="K403" s="45" t="s">
        <v>323</v>
      </c>
      <c r="L403" s="45" t="s">
        <v>323</v>
      </c>
      <c r="M403" s="52"/>
    </row>
    <row r="404" spans="1:13" ht="96">
      <c r="A404" s="45" t="s">
        <v>1194</v>
      </c>
      <c r="B404" s="46">
        <v>2611</v>
      </c>
      <c r="C404" s="46">
        <v>2611</v>
      </c>
      <c r="D404" s="50">
        <f t="shared" si="7"/>
        <v>0</v>
      </c>
      <c r="E404" s="45"/>
      <c r="F404" s="45" t="s">
        <v>1195</v>
      </c>
      <c r="G404" s="45" t="s">
        <v>842</v>
      </c>
      <c r="H404" s="45" t="s">
        <v>1196</v>
      </c>
      <c r="I404" s="45" t="s">
        <v>1183</v>
      </c>
      <c r="J404" s="45" t="s">
        <v>742</v>
      </c>
      <c r="K404" s="45" t="s">
        <v>759</v>
      </c>
      <c r="L404" s="45" t="s">
        <v>952</v>
      </c>
      <c r="M404" s="52"/>
    </row>
    <row r="405" spans="1:13" ht="12">
      <c r="A405" s="45" t="s">
        <v>522</v>
      </c>
      <c r="B405" s="46">
        <v>0</v>
      </c>
      <c r="C405" s="46">
        <v>0</v>
      </c>
      <c r="D405" s="50">
        <f t="shared" si="7"/>
        <v>0</v>
      </c>
      <c r="E405" s="45"/>
      <c r="F405" s="45" t="s">
        <v>323</v>
      </c>
      <c r="G405" s="45" t="s">
        <v>1197</v>
      </c>
      <c r="H405" s="45" t="s">
        <v>926</v>
      </c>
      <c r="I405" s="45" t="s">
        <v>1198</v>
      </c>
      <c r="J405" s="45" t="s">
        <v>742</v>
      </c>
      <c r="K405" s="45" t="s">
        <v>323</v>
      </c>
      <c r="L405" s="45" t="s">
        <v>323</v>
      </c>
      <c r="M405" s="52"/>
    </row>
    <row r="406" spans="1:13" ht="12">
      <c r="A406" s="45" t="s">
        <v>522</v>
      </c>
      <c r="B406" s="46">
        <v>0</v>
      </c>
      <c r="C406" s="46">
        <v>0</v>
      </c>
      <c r="D406" s="50">
        <f t="shared" si="7"/>
        <v>0</v>
      </c>
      <c r="E406" s="45"/>
      <c r="F406" s="45" t="s">
        <v>323</v>
      </c>
      <c r="G406" s="45" t="s">
        <v>767</v>
      </c>
      <c r="H406" s="45" t="s">
        <v>1165</v>
      </c>
      <c r="I406" s="45" t="s">
        <v>1199</v>
      </c>
      <c r="J406" s="45" t="s">
        <v>742</v>
      </c>
      <c r="K406" s="45" t="s">
        <v>323</v>
      </c>
      <c r="L406" s="45" t="s">
        <v>323</v>
      </c>
      <c r="M406" s="52"/>
    </row>
    <row r="407" spans="1:13" ht="72">
      <c r="A407" s="45" t="s">
        <v>1200</v>
      </c>
      <c r="B407" s="46">
        <v>90</v>
      </c>
      <c r="C407" s="46">
        <v>90</v>
      </c>
      <c r="D407" s="50">
        <f t="shared" si="7"/>
        <v>0</v>
      </c>
      <c r="E407" s="45"/>
      <c r="F407" s="45" t="s">
        <v>1201</v>
      </c>
      <c r="G407" s="45" t="s">
        <v>1202</v>
      </c>
      <c r="H407" s="45" t="s">
        <v>711</v>
      </c>
      <c r="I407" s="45" t="s">
        <v>879</v>
      </c>
      <c r="J407" s="45" t="s">
        <v>1196</v>
      </c>
      <c r="K407" s="45" t="s">
        <v>759</v>
      </c>
      <c r="L407" s="45" t="s">
        <v>1196</v>
      </c>
      <c r="M407" s="52"/>
    </row>
    <row r="408" spans="1:13" ht="12">
      <c r="A408" s="45" t="s">
        <v>522</v>
      </c>
      <c r="B408" s="46">
        <v>0</v>
      </c>
      <c r="C408" s="46">
        <v>0</v>
      </c>
      <c r="D408" s="50">
        <f t="shared" si="7"/>
        <v>0</v>
      </c>
      <c r="E408" s="45"/>
      <c r="F408" s="45" t="s">
        <v>323</v>
      </c>
      <c r="G408" s="45" t="s">
        <v>1203</v>
      </c>
      <c r="H408" s="45" t="s">
        <v>711</v>
      </c>
      <c r="I408" s="45" t="s">
        <v>1204</v>
      </c>
      <c r="J408" s="45" t="s">
        <v>1196</v>
      </c>
      <c r="K408" s="45" t="s">
        <v>323</v>
      </c>
      <c r="L408" s="45" t="s">
        <v>323</v>
      </c>
      <c r="M408" s="52"/>
    </row>
    <row r="409" spans="1:13" ht="12">
      <c r="A409" s="45" t="s">
        <v>522</v>
      </c>
      <c r="B409" s="46">
        <v>0</v>
      </c>
      <c r="C409" s="46">
        <v>0</v>
      </c>
      <c r="D409" s="50">
        <f t="shared" si="7"/>
        <v>0</v>
      </c>
      <c r="E409" s="45"/>
      <c r="F409" s="45" t="s">
        <v>323</v>
      </c>
      <c r="G409" s="45" t="s">
        <v>1205</v>
      </c>
      <c r="H409" s="45" t="s">
        <v>711</v>
      </c>
      <c r="I409" s="45" t="s">
        <v>323</v>
      </c>
      <c r="J409" s="45" t="s">
        <v>323</v>
      </c>
      <c r="K409" s="45" t="s">
        <v>323</v>
      </c>
      <c r="L409" s="45" t="s">
        <v>323</v>
      </c>
      <c r="M409" s="52"/>
    </row>
    <row r="410" spans="1:13" ht="12">
      <c r="A410" s="45" t="s">
        <v>522</v>
      </c>
      <c r="B410" s="46">
        <v>0</v>
      </c>
      <c r="C410" s="46">
        <v>0</v>
      </c>
      <c r="D410" s="50">
        <f t="shared" si="7"/>
        <v>0</v>
      </c>
      <c r="E410" s="45"/>
      <c r="F410" s="45" t="s">
        <v>323</v>
      </c>
      <c r="G410" s="45" t="s">
        <v>1206</v>
      </c>
      <c r="H410" s="45" t="s">
        <v>711</v>
      </c>
      <c r="I410" s="45" t="s">
        <v>323</v>
      </c>
      <c r="J410" s="45" t="s">
        <v>323</v>
      </c>
      <c r="K410" s="45" t="s">
        <v>323</v>
      </c>
      <c r="L410" s="45" t="s">
        <v>323</v>
      </c>
      <c r="M410" s="52"/>
    </row>
    <row r="411" spans="1:13" ht="12">
      <c r="A411" s="45" t="s">
        <v>522</v>
      </c>
      <c r="B411" s="46">
        <v>0</v>
      </c>
      <c r="C411" s="46">
        <v>0</v>
      </c>
      <c r="D411" s="50">
        <f t="shared" si="7"/>
        <v>0</v>
      </c>
      <c r="E411" s="45"/>
      <c r="F411" s="45" t="s">
        <v>323</v>
      </c>
      <c r="G411" s="45" t="s">
        <v>734</v>
      </c>
      <c r="H411" s="45" t="s">
        <v>711</v>
      </c>
      <c r="I411" s="45" t="s">
        <v>323</v>
      </c>
      <c r="J411" s="45" t="s">
        <v>323</v>
      </c>
      <c r="K411" s="45" t="s">
        <v>323</v>
      </c>
      <c r="L411" s="45" t="s">
        <v>323</v>
      </c>
      <c r="M411" s="52"/>
    </row>
    <row r="412" spans="1:13" ht="132">
      <c r="A412" s="45" t="s">
        <v>1207</v>
      </c>
      <c r="B412" s="46">
        <v>20225</v>
      </c>
      <c r="C412" s="46">
        <v>20225</v>
      </c>
      <c r="D412" s="50">
        <f t="shared" si="7"/>
        <v>0</v>
      </c>
      <c r="E412" s="45"/>
      <c r="F412" s="45" t="s">
        <v>1208</v>
      </c>
      <c r="G412" s="45" t="s">
        <v>842</v>
      </c>
      <c r="H412" s="45" t="s">
        <v>952</v>
      </c>
      <c r="I412" s="45" t="s">
        <v>1209</v>
      </c>
      <c r="J412" s="45" t="s">
        <v>952</v>
      </c>
      <c r="K412" s="45" t="s">
        <v>759</v>
      </c>
      <c r="L412" s="45" t="s">
        <v>952</v>
      </c>
      <c r="M412" s="52"/>
    </row>
    <row r="413" spans="1:13" ht="12">
      <c r="A413" s="45" t="s">
        <v>522</v>
      </c>
      <c r="B413" s="46">
        <v>0</v>
      </c>
      <c r="C413" s="46">
        <v>0</v>
      </c>
      <c r="D413" s="50">
        <f t="shared" si="7"/>
        <v>0</v>
      </c>
      <c r="E413" s="45"/>
      <c r="F413" s="45" t="s">
        <v>323</v>
      </c>
      <c r="G413" s="45" t="s">
        <v>1168</v>
      </c>
      <c r="H413" s="45" t="s">
        <v>952</v>
      </c>
      <c r="I413" s="45" t="s">
        <v>1198</v>
      </c>
      <c r="J413" s="45" t="s">
        <v>952</v>
      </c>
      <c r="K413" s="45" t="s">
        <v>323</v>
      </c>
      <c r="L413" s="45" t="s">
        <v>323</v>
      </c>
      <c r="M413" s="52"/>
    </row>
    <row r="414" spans="1:13" ht="12">
      <c r="A414" s="45" t="s">
        <v>522</v>
      </c>
      <c r="B414" s="46">
        <v>0</v>
      </c>
      <c r="C414" s="46">
        <v>0</v>
      </c>
      <c r="D414" s="50">
        <f t="shared" si="7"/>
        <v>0</v>
      </c>
      <c r="E414" s="45"/>
      <c r="F414" s="45" t="s">
        <v>323</v>
      </c>
      <c r="G414" s="45" t="s">
        <v>1174</v>
      </c>
      <c r="H414" s="45" t="s">
        <v>926</v>
      </c>
      <c r="I414" s="45" t="s">
        <v>1199</v>
      </c>
      <c r="J414" s="45" t="s">
        <v>952</v>
      </c>
      <c r="K414" s="45" t="s">
        <v>323</v>
      </c>
      <c r="L414" s="45" t="s">
        <v>323</v>
      </c>
      <c r="M414" s="52"/>
    </row>
    <row r="415" spans="1:13" ht="12">
      <c r="A415" s="45" t="s">
        <v>522</v>
      </c>
      <c r="B415" s="46">
        <v>0</v>
      </c>
      <c r="C415" s="46">
        <v>0</v>
      </c>
      <c r="D415" s="50">
        <f t="shared" si="7"/>
        <v>0</v>
      </c>
      <c r="E415" s="45"/>
      <c r="F415" s="45" t="s">
        <v>323</v>
      </c>
      <c r="G415" s="45" t="s">
        <v>767</v>
      </c>
      <c r="H415" s="45" t="s">
        <v>1165</v>
      </c>
      <c r="I415" s="45" t="s">
        <v>323</v>
      </c>
      <c r="J415" s="45" t="s">
        <v>323</v>
      </c>
      <c r="K415" s="45" t="s">
        <v>323</v>
      </c>
      <c r="L415" s="45" t="s">
        <v>323</v>
      </c>
      <c r="M415" s="52"/>
    </row>
    <row r="416" spans="1:13" ht="12">
      <c r="A416" s="48" t="s">
        <v>1210</v>
      </c>
      <c r="B416" s="49">
        <v>27085</v>
      </c>
      <c r="C416" s="49">
        <v>27085</v>
      </c>
      <c r="D416" s="48"/>
      <c r="E416" s="48"/>
      <c r="F416" s="48" t="s">
        <v>1211</v>
      </c>
      <c r="G416" s="98" t="s">
        <v>1212</v>
      </c>
      <c r="H416" s="45" t="s">
        <v>711</v>
      </c>
      <c r="I416" s="101" t="s">
        <v>1213</v>
      </c>
      <c r="J416" s="45" t="s">
        <v>711</v>
      </c>
      <c r="K416" s="45" t="s">
        <v>759</v>
      </c>
      <c r="L416" s="45" t="s">
        <v>711</v>
      </c>
      <c r="M416" s="52"/>
    </row>
    <row r="417" spans="1:13" ht="11.25">
      <c r="A417" s="48"/>
      <c r="B417" s="49"/>
      <c r="C417" s="49"/>
      <c r="D417" s="48"/>
      <c r="E417" s="48"/>
      <c r="F417" s="48" t="s">
        <v>1214</v>
      </c>
      <c r="G417" s="48"/>
      <c r="H417" s="48"/>
      <c r="I417" s="48"/>
      <c r="J417" s="48"/>
      <c r="K417" s="48"/>
      <c r="L417" s="52"/>
      <c r="M417" s="52"/>
    </row>
    <row r="418" spans="1:13" ht="11.25">
      <c r="A418" s="48"/>
      <c r="B418" s="49"/>
      <c r="C418" s="49"/>
      <c r="D418" s="48"/>
      <c r="E418" s="48"/>
      <c r="F418" s="48" t="s">
        <v>1215</v>
      </c>
      <c r="G418" s="48"/>
      <c r="H418" s="48"/>
      <c r="I418" s="48"/>
      <c r="J418" s="48"/>
      <c r="K418" s="48"/>
      <c r="L418" s="52"/>
      <c r="M418" s="52"/>
    </row>
    <row r="419" spans="1:13" ht="11.25">
      <c r="A419" s="48"/>
      <c r="B419" s="49"/>
      <c r="C419" s="49"/>
      <c r="D419" s="48"/>
      <c r="E419" s="48"/>
      <c r="F419" s="48" t="s">
        <v>1216</v>
      </c>
      <c r="G419" s="48"/>
      <c r="H419" s="48"/>
      <c r="I419" s="48"/>
      <c r="J419" s="48"/>
      <c r="K419" s="48"/>
      <c r="L419" s="52"/>
      <c r="M419" s="52"/>
    </row>
    <row r="420" spans="1:13" ht="11.25">
      <c r="A420" s="48"/>
      <c r="B420" s="49"/>
      <c r="C420" s="49"/>
      <c r="D420" s="48"/>
      <c r="E420" s="48"/>
      <c r="F420" s="48" t="s">
        <v>1217</v>
      </c>
      <c r="G420" s="48"/>
      <c r="H420" s="48"/>
      <c r="I420" s="48"/>
      <c r="J420" s="48"/>
      <c r="K420" s="48"/>
      <c r="L420" s="52"/>
      <c r="M420" s="52"/>
    </row>
    <row r="421" spans="1:13" ht="11.25">
      <c r="A421" s="48"/>
      <c r="B421" s="49"/>
      <c r="C421" s="49"/>
      <c r="D421" s="48"/>
      <c r="E421" s="48"/>
      <c r="F421" s="48" t="s">
        <v>1218</v>
      </c>
      <c r="G421" s="48"/>
      <c r="H421" s="48"/>
      <c r="I421" s="48"/>
      <c r="J421" s="48"/>
      <c r="K421" s="48"/>
      <c r="L421" s="52"/>
      <c r="M421" s="52"/>
    </row>
    <row r="422" spans="1:13" ht="11.25">
      <c r="A422" s="48"/>
      <c r="B422" s="49"/>
      <c r="C422" s="49"/>
      <c r="D422" s="48"/>
      <c r="E422" s="48"/>
      <c r="F422" s="48" t="s">
        <v>1219</v>
      </c>
      <c r="G422" s="48"/>
      <c r="H422" s="48"/>
      <c r="I422" s="48"/>
      <c r="J422" s="48"/>
      <c r="K422" s="48"/>
      <c r="L422" s="52"/>
      <c r="M422" s="52"/>
    </row>
    <row r="423" spans="1:13" ht="11.25">
      <c r="A423" s="48"/>
      <c r="B423" s="49"/>
      <c r="C423" s="49"/>
      <c r="D423" s="48"/>
      <c r="E423" s="48"/>
      <c r="F423" s="48" t="s">
        <v>1220</v>
      </c>
      <c r="G423" s="48"/>
      <c r="H423" s="48"/>
      <c r="I423" s="48"/>
      <c r="J423" s="48"/>
      <c r="K423" s="48"/>
      <c r="L423" s="52"/>
      <c r="M423" s="52"/>
    </row>
    <row r="424" spans="1:13" ht="11.25">
      <c r="A424" s="48"/>
      <c r="B424" s="49"/>
      <c r="C424" s="49"/>
      <c r="D424" s="48"/>
      <c r="E424" s="48"/>
      <c r="F424" s="48" t="s">
        <v>1221</v>
      </c>
      <c r="G424" s="48"/>
      <c r="H424" s="48"/>
      <c r="I424" s="48"/>
      <c r="J424" s="48"/>
      <c r="K424" s="48"/>
      <c r="L424" s="52"/>
      <c r="M424" s="52"/>
    </row>
    <row r="425" spans="1:13" ht="11.25">
      <c r="A425" s="48"/>
      <c r="B425" s="49"/>
      <c r="C425" s="49"/>
      <c r="D425" s="48"/>
      <c r="E425" s="48"/>
      <c r="F425" s="48" t="s">
        <v>1222</v>
      </c>
      <c r="G425" s="48"/>
      <c r="H425" s="48"/>
      <c r="I425" s="48"/>
      <c r="J425" s="48"/>
      <c r="K425" s="48"/>
      <c r="L425" s="52"/>
      <c r="M425" s="52"/>
    </row>
    <row r="426" spans="1:13" ht="12">
      <c r="A426" s="48" t="s">
        <v>1223</v>
      </c>
      <c r="B426" s="49">
        <v>265</v>
      </c>
      <c r="C426" s="49">
        <v>265</v>
      </c>
      <c r="D426" s="48"/>
      <c r="E426" s="48"/>
      <c r="F426" s="48" t="s">
        <v>1224</v>
      </c>
      <c r="G426" s="98" t="s">
        <v>1225</v>
      </c>
      <c r="H426" s="99" t="s">
        <v>1226</v>
      </c>
      <c r="I426" s="98" t="s">
        <v>1227</v>
      </c>
      <c r="J426" s="102" t="s">
        <v>1228</v>
      </c>
      <c r="K426" s="98" t="s">
        <v>1227</v>
      </c>
      <c r="L426" s="103" t="s">
        <v>1229</v>
      </c>
      <c r="M426" s="52"/>
    </row>
    <row r="427" spans="1:13" ht="12">
      <c r="A427" s="48"/>
      <c r="B427" s="49"/>
      <c r="C427" s="49"/>
      <c r="D427" s="48"/>
      <c r="E427" s="48"/>
      <c r="F427" s="48"/>
      <c r="G427" s="98" t="s">
        <v>1227</v>
      </c>
      <c r="H427" s="99" t="s">
        <v>1230</v>
      </c>
      <c r="I427" s="98" t="s">
        <v>1227</v>
      </c>
      <c r="J427" s="104" t="s">
        <v>1231</v>
      </c>
      <c r="K427" s="48"/>
      <c r="L427" s="52"/>
      <c r="M427" s="52"/>
    </row>
    <row r="428" spans="1:13" ht="12">
      <c r="A428" s="48"/>
      <c r="B428" s="49"/>
      <c r="C428" s="49"/>
      <c r="D428" s="48"/>
      <c r="E428" s="48"/>
      <c r="F428" s="48"/>
      <c r="G428" s="98" t="s">
        <v>1227</v>
      </c>
      <c r="H428" s="99" t="s">
        <v>1232</v>
      </c>
      <c r="I428" s="98" t="s">
        <v>1227</v>
      </c>
      <c r="J428" s="103" t="s">
        <v>1233</v>
      </c>
      <c r="K428" s="48"/>
      <c r="L428" s="52"/>
      <c r="M428" s="52"/>
    </row>
    <row r="429" spans="1:13" ht="12">
      <c r="A429" s="48"/>
      <c r="B429" s="49"/>
      <c r="C429" s="49"/>
      <c r="D429" s="48"/>
      <c r="E429" s="48"/>
      <c r="F429" s="48"/>
      <c r="G429" s="98" t="s">
        <v>1227</v>
      </c>
      <c r="H429" s="99" t="s">
        <v>1234</v>
      </c>
      <c r="I429" s="48"/>
      <c r="J429" s="48"/>
      <c r="K429" s="48"/>
      <c r="L429" s="52"/>
      <c r="M429" s="52"/>
    </row>
    <row r="430" spans="1:13" ht="12">
      <c r="A430" s="48" t="s">
        <v>1235</v>
      </c>
      <c r="B430" s="49">
        <v>6000</v>
      </c>
      <c r="C430" s="49">
        <v>6000</v>
      </c>
      <c r="D430" s="48"/>
      <c r="E430" s="48"/>
      <c r="F430" s="48" t="s">
        <v>1224</v>
      </c>
      <c r="G430" s="99" t="s">
        <v>1236</v>
      </c>
      <c r="H430" s="99" t="s">
        <v>1237</v>
      </c>
      <c r="I430" s="99" t="s">
        <v>1238</v>
      </c>
      <c r="J430" s="99" t="s">
        <v>1239</v>
      </c>
      <c r="K430" s="99" t="s">
        <v>1238</v>
      </c>
      <c r="L430" s="99" t="s">
        <v>1240</v>
      </c>
      <c r="M430" s="52"/>
    </row>
    <row r="431" spans="1:13" ht="12">
      <c r="A431" s="48"/>
      <c r="B431" s="49"/>
      <c r="C431" s="49"/>
      <c r="D431" s="48"/>
      <c r="E431" s="48"/>
      <c r="F431" s="48"/>
      <c r="G431" s="99" t="s">
        <v>1238</v>
      </c>
      <c r="H431" s="99" t="s">
        <v>1230</v>
      </c>
      <c r="I431" s="104" t="s">
        <v>1238</v>
      </c>
      <c r="J431" s="102" t="s">
        <v>1241</v>
      </c>
      <c r="K431" s="48"/>
      <c r="L431" s="52"/>
      <c r="M431" s="52"/>
    </row>
    <row r="432" spans="1:13" ht="12">
      <c r="A432" s="48"/>
      <c r="B432" s="49"/>
      <c r="C432" s="49"/>
      <c r="D432" s="48"/>
      <c r="E432" s="48"/>
      <c r="F432" s="48"/>
      <c r="G432" s="99" t="s">
        <v>1238</v>
      </c>
      <c r="H432" s="99" t="s">
        <v>1242</v>
      </c>
      <c r="I432" s="104" t="s">
        <v>1238</v>
      </c>
      <c r="J432" s="104" t="s">
        <v>1243</v>
      </c>
      <c r="K432" s="48"/>
      <c r="L432" s="52"/>
      <c r="M432" s="52"/>
    </row>
    <row r="433" spans="1:13" ht="12">
      <c r="A433" s="48"/>
      <c r="B433" s="49"/>
      <c r="C433" s="49"/>
      <c r="D433" s="48"/>
      <c r="E433" s="48"/>
      <c r="F433" s="48"/>
      <c r="G433" s="99" t="s">
        <v>1238</v>
      </c>
      <c r="H433" s="99" t="s">
        <v>1244</v>
      </c>
      <c r="I433" s="99" t="s">
        <v>1238</v>
      </c>
      <c r="J433" s="99" t="s">
        <v>1245</v>
      </c>
      <c r="K433" s="48"/>
      <c r="L433" s="52"/>
      <c r="M433" s="52"/>
    </row>
    <row r="434" spans="1:13" ht="12">
      <c r="A434" s="48" t="s">
        <v>1246</v>
      </c>
      <c r="B434" s="49">
        <v>20410</v>
      </c>
      <c r="C434" s="49">
        <v>20410</v>
      </c>
      <c r="D434" s="48"/>
      <c r="E434" s="48"/>
      <c r="F434" s="48" t="s">
        <v>1247</v>
      </c>
      <c r="G434" s="98" t="s">
        <v>1248</v>
      </c>
      <c r="H434" s="99" t="s">
        <v>1249</v>
      </c>
      <c r="I434" s="101" t="s">
        <v>1250</v>
      </c>
      <c r="J434" s="102" t="s">
        <v>1251</v>
      </c>
      <c r="K434" s="103" t="s">
        <v>1252</v>
      </c>
      <c r="L434" s="103" t="s">
        <v>1253</v>
      </c>
      <c r="M434" s="103" t="s">
        <v>1253</v>
      </c>
    </row>
    <row r="435" spans="1:13" ht="12">
      <c r="A435" s="48"/>
      <c r="B435" s="49"/>
      <c r="C435" s="49"/>
      <c r="D435" s="48"/>
      <c r="E435" s="48"/>
      <c r="F435" s="48" t="s">
        <v>1254</v>
      </c>
      <c r="G435" s="98" t="s">
        <v>1255</v>
      </c>
      <c r="H435" s="99" t="s">
        <v>1230</v>
      </c>
      <c r="I435" s="48"/>
      <c r="J435" s="48"/>
      <c r="K435" s="103" t="s">
        <v>1250</v>
      </c>
      <c r="L435" s="103" t="s">
        <v>1256</v>
      </c>
      <c r="M435" s="103" t="s">
        <v>1256</v>
      </c>
    </row>
    <row r="436" spans="1:13" ht="12">
      <c r="A436" s="48"/>
      <c r="B436" s="49"/>
      <c r="C436" s="49"/>
      <c r="D436" s="48"/>
      <c r="E436" s="48"/>
      <c r="F436" s="48" t="s">
        <v>1257</v>
      </c>
      <c r="G436" s="98" t="s">
        <v>1258</v>
      </c>
      <c r="H436" s="99" t="s">
        <v>1259</v>
      </c>
      <c r="I436" s="48"/>
      <c r="J436" s="48"/>
      <c r="K436" s="48"/>
      <c r="L436" s="52"/>
      <c r="M436" s="52"/>
    </row>
    <row r="437" spans="1:13" ht="12">
      <c r="A437" s="48"/>
      <c r="B437" s="49"/>
      <c r="C437" s="49"/>
      <c r="D437" s="48"/>
      <c r="E437" s="48"/>
      <c r="F437" s="48" t="s">
        <v>1260</v>
      </c>
      <c r="G437" s="98" t="s">
        <v>1261</v>
      </c>
      <c r="H437" s="99" t="s">
        <v>1259</v>
      </c>
      <c r="I437" s="48"/>
      <c r="J437" s="48"/>
      <c r="K437" s="48"/>
      <c r="L437" s="52"/>
      <c r="M437" s="52"/>
    </row>
    <row r="438" spans="1:13" ht="12">
      <c r="A438" s="48"/>
      <c r="B438" s="49"/>
      <c r="C438" s="49"/>
      <c r="D438" s="48"/>
      <c r="E438" s="48"/>
      <c r="F438" s="48"/>
      <c r="G438" s="98" t="s">
        <v>1262</v>
      </c>
      <c r="H438" s="99" t="s">
        <v>1263</v>
      </c>
      <c r="I438" s="48"/>
      <c r="J438" s="48"/>
      <c r="K438" s="48"/>
      <c r="L438" s="52"/>
      <c r="M438" s="52"/>
    </row>
    <row r="439" spans="1:13" ht="12">
      <c r="A439" s="48" t="s">
        <v>1264</v>
      </c>
      <c r="B439" s="49">
        <v>2600</v>
      </c>
      <c r="C439" s="49">
        <v>2600</v>
      </c>
      <c r="D439" s="48"/>
      <c r="E439" s="48"/>
      <c r="F439" s="48" t="s">
        <v>1224</v>
      </c>
      <c r="G439" s="99" t="s">
        <v>1265</v>
      </c>
      <c r="H439" s="99" t="s">
        <v>1266</v>
      </c>
      <c r="I439" s="99" t="s">
        <v>1267</v>
      </c>
      <c r="J439" s="102" t="s">
        <v>1268</v>
      </c>
      <c r="K439" s="99" t="s">
        <v>1267</v>
      </c>
      <c r="L439" s="99" t="s">
        <v>1240</v>
      </c>
      <c r="M439" s="52"/>
    </row>
    <row r="440" spans="1:13" ht="12">
      <c r="A440" s="48"/>
      <c r="B440" s="49"/>
      <c r="C440" s="49"/>
      <c r="D440" s="48"/>
      <c r="E440" s="48"/>
      <c r="F440" s="48"/>
      <c r="G440" s="99" t="s">
        <v>1267</v>
      </c>
      <c r="H440" s="99" t="s">
        <v>1230</v>
      </c>
      <c r="I440" s="48"/>
      <c r="J440" s="48"/>
      <c r="K440" s="48"/>
      <c r="L440" s="52"/>
      <c r="M440" s="52"/>
    </row>
    <row r="441" spans="1:13" ht="12">
      <c r="A441" s="48"/>
      <c r="B441" s="49"/>
      <c r="C441" s="49"/>
      <c r="D441" s="48"/>
      <c r="E441" s="48"/>
      <c r="F441" s="48"/>
      <c r="G441" s="99" t="s">
        <v>1267</v>
      </c>
      <c r="H441" s="99" t="s">
        <v>1269</v>
      </c>
      <c r="I441" s="48"/>
      <c r="J441" s="48"/>
      <c r="K441" s="48"/>
      <c r="L441" s="52"/>
      <c r="M441" s="52"/>
    </row>
    <row r="442" spans="1:13" ht="12">
      <c r="A442" s="48"/>
      <c r="B442" s="49"/>
      <c r="C442" s="49"/>
      <c r="D442" s="48"/>
      <c r="E442" s="48"/>
      <c r="F442" s="48"/>
      <c r="G442" s="99" t="s">
        <v>1267</v>
      </c>
      <c r="H442" s="99" t="s">
        <v>1270</v>
      </c>
      <c r="I442" s="48"/>
      <c r="J442" s="48"/>
      <c r="K442" s="48"/>
      <c r="L442" s="52"/>
      <c r="M442" s="52"/>
    </row>
    <row r="443" spans="1:13" ht="12">
      <c r="A443" s="48" t="s">
        <v>1271</v>
      </c>
      <c r="B443" s="49">
        <v>74</v>
      </c>
      <c r="C443" s="49">
        <v>74</v>
      </c>
      <c r="D443" s="48"/>
      <c r="E443" s="48"/>
      <c r="F443" s="48" t="s">
        <v>1272</v>
      </c>
      <c r="G443" s="98" t="s">
        <v>1273</v>
      </c>
      <c r="H443" s="99" t="s">
        <v>1274</v>
      </c>
      <c r="I443" s="101" t="s">
        <v>1275</v>
      </c>
      <c r="J443" s="102" t="s">
        <v>1276</v>
      </c>
      <c r="K443" s="103" t="s">
        <v>741</v>
      </c>
      <c r="L443" s="105">
        <v>0.9</v>
      </c>
      <c r="M443" s="52"/>
    </row>
    <row r="444" spans="1:13" ht="12">
      <c r="A444" s="48"/>
      <c r="B444" s="49"/>
      <c r="C444" s="49"/>
      <c r="D444" s="48"/>
      <c r="E444" s="48"/>
      <c r="F444" s="48"/>
      <c r="G444" s="98" t="s">
        <v>1277</v>
      </c>
      <c r="H444" s="99" t="s">
        <v>1278</v>
      </c>
      <c r="I444" s="101" t="s">
        <v>1279</v>
      </c>
      <c r="J444" s="102" t="s">
        <v>1280</v>
      </c>
      <c r="K444" s="48"/>
      <c r="L444" s="52"/>
      <c r="M444" s="52"/>
    </row>
    <row r="445" spans="1:13" ht="12">
      <c r="A445" s="48"/>
      <c r="B445" s="49"/>
      <c r="C445" s="49"/>
      <c r="D445" s="48"/>
      <c r="E445" s="48"/>
      <c r="F445" s="48"/>
      <c r="G445" s="98" t="s">
        <v>1281</v>
      </c>
      <c r="H445" s="99" t="s">
        <v>1282</v>
      </c>
      <c r="I445" s="103" t="s">
        <v>1283</v>
      </c>
      <c r="J445" s="103" t="s">
        <v>1284</v>
      </c>
      <c r="K445" s="48"/>
      <c r="L445" s="52"/>
      <c r="M445" s="52"/>
    </row>
    <row r="446" spans="1:13" ht="12">
      <c r="A446" s="48"/>
      <c r="B446" s="49"/>
      <c r="C446" s="49"/>
      <c r="D446" s="48"/>
      <c r="E446" s="48"/>
      <c r="F446" s="48"/>
      <c r="G446" s="98" t="s">
        <v>1285</v>
      </c>
      <c r="H446" s="99" t="s">
        <v>1286</v>
      </c>
      <c r="I446" s="101" t="s">
        <v>1287</v>
      </c>
      <c r="J446" s="104" t="s">
        <v>1288</v>
      </c>
      <c r="K446" s="48"/>
      <c r="L446" s="52"/>
      <c r="M446" s="52"/>
    </row>
    <row r="447" spans="1:13" ht="12">
      <c r="A447" s="48"/>
      <c r="B447" s="49"/>
      <c r="C447" s="49"/>
      <c r="D447" s="48"/>
      <c r="E447" s="48"/>
      <c r="F447" s="48"/>
      <c r="G447" s="98" t="s">
        <v>1289</v>
      </c>
      <c r="H447" s="99" t="s">
        <v>1290</v>
      </c>
      <c r="I447" s="103" t="s">
        <v>1283</v>
      </c>
      <c r="J447" s="103" t="s">
        <v>1284</v>
      </c>
      <c r="K447" s="48"/>
      <c r="L447" s="52"/>
      <c r="M447" s="52"/>
    </row>
    <row r="448" spans="1:13" ht="12">
      <c r="A448" s="48"/>
      <c r="B448" s="49"/>
      <c r="C448" s="49"/>
      <c r="D448" s="48"/>
      <c r="E448" s="48"/>
      <c r="F448" s="48"/>
      <c r="G448" s="100" t="s">
        <v>1291</v>
      </c>
      <c r="H448" s="99" t="s">
        <v>1292</v>
      </c>
      <c r="I448" s="48"/>
      <c r="J448" s="48"/>
      <c r="K448" s="48"/>
      <c r="L448" s="52"/>
      <c r="M448" s="52"/>
    </row>
    <row r="449" spans="1:13" ht="12">
      <c r="A449" s="48"/>
      <c r="B449" s="49"/>
      <c r="C449" s="49"/>
      <c r="D449" s="48"/>
      <c r="E449" s="48"/>
      <c r="F449" s="48"/>
      <c r="G449" s="100" t="s">
        <v>1293</v>
      </c>
      <c r="H449" s="99" t="s">
        <v>1294</v>
      </c>
      <c r="I449" s="48"/>
      <c r="J449" s="48"/>
      <c r="K449" s="48"/>
      <c r="L449" s="52"/>
      <c r="M449" s="52"/>
    </row>
    <row r="450" spans="1:13" ht="12">
      <c r="A450" s="48"/>
      <c r="B450" s="49"/>
      <c r="C450" s="49"/>
      <c r="D450" s="48"/>
      <c r="E450" s="48"/>
      <c r="F450" s="48"/>
      <c r="G450" s="100" t="s">
        <v>1295</v>
      </c>
      <c r="H450" s="99" t="s">
        <v>1296</v>
      </c>
      <c r="I450" s="48"/>
      <c r="J450" s="48"/>
      <c r="K450" s="48"/>
      <c r="L450" s="52"/>
      <c r="M450" s="52"/>
    </row>
    <row r="451" spans="1:13" ht="12">
      <c r="A451" s="48"/>
      <c r="B451" s="49"/>
      <c r="C451" s="49"/>
      <c r="D451" s="48"/>
      <c r="E451" s="48"/>
      <c r="F451" s="48"/>
      <c r="G451" s="100" t="s">
        <v>1297</v>
      </c>
      <c r="H451" s="99" t="s">
        <v>1298</v>
      </c>
      <c r="I451" s="48"/>
      <c r="J451" s="48"/>
      <c r="K451" s="48"/>
      <c r="L451" s="52"/>
      <c r="M451" s="52"/>
    </row>
    <row r="452" spans="1:13" ht="12">
      <c r="A452" s="48"/>
      <c r="B452" s="49"/>
      <c r="C452" s="49"/>
      <c r="D452" s="48"/>
      <c r="E452" s="48"/>
      <c r="F452" s="48"/>
      <c r="G452" s="100" t="s">
        <v>1299</v>
      </c>
      <c r="H452" s="99" t="s">
        <v>1300</v>
      </c>
      <c r="I452" s="48"/>
      <c r="J452" s="48"/>
      <c r="K452" s="48"/>
      <c r="L452" s="52"/>
      <c r="M452" s="52"/>
    </row>
    <row r="453" spans="1:13" ht="12">
      <c r="A453" s="48"/>
      <c r="B453" s="49"/>
      <c r="C453" s="49"/>
      <c r="D453" s="48"/>
      <c r="E453" s="48"/>
      <c r="F453" s="48"/>
      <c r="G453" s="98" t="s">
        <v>1301</v>
      </c>
      <c r="H453" s="106">
        <v>1</v>
      </c>
      <c r="I453" s="48"/>
      <c r="J453" s="48"/>
      <c r="K453" s="48"/>
      <c r="L453" s="52"/>
      <c r="M453" s="52"/>
    </row>
    <row r="454" spans="1:13" ht="12">
      <c r="A454" s="48"/>
      <c r="B454" s="49"/>
      <c r="C454" s="49"/>
      <c r="D454" s="48"/>
      <c r="E454" s="48"/>
      <c r="F454" s="48"/>
      <c r="G454" s="98" t="s">
        <v>1302</v>
      </c>
      <c r="H454" s="99" t="s">
        <v>1303</v>
      </c>
      <c r="I454" s="48"/>
      <c r="J454" s="48"/>
      <c r="K454" s="48"/>
      <c r="L454" s="52"/>
      <c r="M454" s="52"/>
    </row>
    <row r="455" spans="1:13" ht="12">
      <c r="A455" s="48"/>
      <c r="B455" s="49"/>
      <c r="C455" s="49"/>
      <c r="D455" s="48"/>
      <c r="E455" s="48"/>
      <c r="F455" s="48"/>
      <c r="G455" s="98" t="s">
        <v>1304</v>
      </c>
      <c r="H455" s="99" t="s">
        <v>1305</v>
      </c>
      <c r="I455" s="48"/>
      <c r="J455" s="48"/>
      <c r="K455" s="48"/>
      <c r="L455" s="52"/>
      <c r="M455" s="52"/>
    </row>
    <row r="456" spans="1:13" ht="12">
      <c r="A456" s="48"/>
      <c r="B456" s="49"/>
      <c r="C456" s="49"/>
      <c r="D456" s="48"/>
      <c r="E456" s="48"/>
      <c r="F456" s="48"/>
      <c r="G456" s="98" t="s">
        <v>1306</v>
      </c>
      <c r="H456" s="99">
        <v>3</v>
      </c>
      <c r="I456" s="48"/>
      <c r="J456" s="48"/>
      <c r="K456" s="48"/>
      <c r="L456" s="52"/>
      <c r="M456" s="52"/>
    </row>
    <row r="457" spans="1:13" ht="12">
      <c r="A457" s="48"/>
      <c r="B457" s="49"/>
      <c r="C457" s="49"/>
      <c r="D457" s="48"/>
      <c r="E457" s="48"/>
      <c r="F457" s="48"/>
      <c r="G457" s="98" t="s">
        <v>1307</v>
      </c>
      <c r="H457" s="99" t="s">
        <v>1303</v>
      </c>
      <c r="I457" s="48"/>
      <c r="J457" s="48"/>
      <c r="K457" s="48"/>
      <c r="L457" s="52"/>
      <c r="M457" s="52"/>
    </row>
    <row r="458" spans="1:13" ht="12">
      <c r="A458" s="48"/>
      <c r="B458" s="49"/>
      <c r="C458" s="49"/>
      <c r="D458" s="48"/>
      <c r="E458" s="48"/>
      <c r="F458" s="48"/>
      <c r="G458" s="98" t="s">
        <v>1308</v>
      </c>
      <c r="H458" s="99" t="s">
        <v>1309</v>
      </c>
      <c r="I458" s="48"/>
      <c r="J458" s="48"/>
      <c r="K458" s="48"/>
      <c r="L458" s="52"/>
      <c r="M458" s="52"/>
    </row>
    <row r="459" spans="1:13" ht="12">
      <c r="A459" s="48"/>
      <c r="B459" s="49"/>
      <c r="C459" s="49"/>
      <c r="D459" s="48"/>
      <c r="E459" s="48"/>
      <c r="F459" s="48"/>
      <c r="G459" s="98" t="s">
        <v>1310</v>
      </c>
      <c r="H459" s="99" t="s">
        <v>1311</v>
      </c>
      <c r="I459" s="48"/>
      <c r="J459" s="48"/>
      <c r="K459" s="48"/>
      <c r="L459" s="52"/>
      <c r="M459" s="52"/>
    </row>
    <row r="460" spans="1:13" ht="12">
      <c r="A460" s="48"/>
      <c r="B460" s="49"/>
      <c r="C460" s="49"/>
      <c r="D460" s="48"/>
      <c r="E460" s="48"/>
      <c r="F460" s="48"/>
      <c r="G460" s="98" t="s">
        <v>1312</v>
      </c>
      <c r="H460" s="99" t="s">
        <v>1313</v>
      </c>
      <c r="I460" s="48"/>
      <c r="J460" s="48"/>
      <c r="K460" s="48"/>
      <c r="L460" s="52"/>
      <c r="M460" s="52"/>
    </row>
    <row r="461" spans="1:13" ht="12">
      <c r="A461" s="48"/>
      <c r="B461" s="49"/>
      <c r="C461" s="49"/>
      <c r="D461" s="48"/>
      <c r="E461" s="48"/>
      <c r="F461" s="48"/>
      <c r="G461" s="98" t="s">
        <v>1314</v>
      </c>
      <c r="H461" s="99" t="s">
        <v>1315</v>
      </c>
      <c r="I461" s="48"/>
      <c r="J461" s="48"/>
      <c r="K461" s="48"/>
      <c r="L461" s="52"/>
      <c r="M461" s="52"/>
    </row>
    <row r="462" spans="1:13" ht="12">
      <c r="A462" s="48"/>
      <c r="B462" s="49"/>
      <c r="C462" s="49"/>
      <c r="D462" s="48"/>
      <c r="E462" s="48"/>
      <c r="F462" s="48"/>
      <c r="G462" s="98" t="s">
        <v>1316</v>
      </c>
      <c r="H462" s="99" t="s">
        <v>1317</v>
      </c>
      <c r="I462" s="48"/>
      <c r="J462" s="48"/>
      <c r="K462" s="48"/>
      <c r="L462" s="52"/>
      <c r="M462" s="52"/>
    </row>
    <row r="463" spans="1:13" ht="12">
      <c r="A463" s="48"/>
      <c r="B463" s="49"/>
      <c r="C463" s="49"/>
      <c r="D463" s="48"/>
      <c r="E463" s="48"/>
      <c r="F463" s="48"/>
      <c r="G463" s="98" t="s">
        <v>1318</v>
      </c>
      <c r="H463" s="99" t="s">
        <v>1319</v>
      </c>
      <c r="I463" s="48"/>
      <c r="J463" s="48"/>
      <c r="K463" s="48"/>
      <c r="L463" s="52"/>
      <c r="M463" s="52"/>
    </row>
    <row r="464" spans="1:13" ht="12">
      <c r="A464" s="48"/>
      <c r="B464" s="49"/>
      <c r="C464" s="49"/>
      <c r="D464" s="48"/>
      <c r="E464" s="48"/>
      <c r="F464" s="48"/>
      <c r="G464" s="98" t="s">
        <v>1320</v>
      </c>
      <c r="H464" s="99" t="s">
        <v>1321</v>
      </c>
      <c r="I464" s="48"/>
      <c r="J464" s="48"/>
      <c r="K464" s="48"/>
      <c r="L464" s="52"/>
      <c r="M464" s="52"/>
    </row>
    <row r="465" spans="1:13" ht="12">
      <c r="A465" s="48"/>
      <c r="B465" s="49"/>
      <c r="C465" s="49"/>
      <c r="D465" s="48"/>
      <c r="E465" s="48"/>
      <c r="F465" s="48"/>
      <c r="G465" s="98" t="s">
        <v>1322</v>
      </c>
      <c r="H465" s="99" t="s">
        <v>1323</v>
      </c>
      <c r="I465" s="48"/>
      <c r="J465" s="48"/>
      <c r="K465" s="48"/>
      <c r="L465" s="52"/>
      <c r="M465" s="52"/>
    </row>
    <row r="466" spans="1:13" ht="12">
      <c r="A466" s="48" t="s">
        <v>429</v>
      </c>
      <c r="B466" s="49">
        <v>15400</v>
      </c>
      <c r="C466" s="49">
        <v>15400</v>
      </c>
      <c r="D466" s="48"/>
      <c r="E466" s="48"/>
      <c r="F466" s="48" t="s">
        <v>1324</v>
      </c>
      <c r="G466" s="99" t="s">
        <v>1325</v>
      </c>
      <c r="H466" s="99" t="s">
        <v>1326</v>
      </c>
      <c r="I466" s="104" t="s">
        <v>1327</v>
      </c>
      <c r="J466" s="102" t="s">
        <v>1328</v>
      </c>
      <c r="K466" s="99" t="s">
        <v>1327</v>
      </c>
      <c r="L466" s="99" t="s">
        <v>1256</v>
      </c>
      <c r="M466" s="52"/>
    </row>
    <row r="467" spans="1:13" ht="12">
      <c r="A467" s="48"/>
      <c r="B467" s="49"/>
      <c r="C467" s="49"/>
      <c r="D467" s="48"/>
      <c r="E467" s="48"/>
      <c r="F467" s="48" t="s">
        <v>1329</v>
      </c>
      <c r="G467" s="99" t="s">
        <v>1327</v>
      </c>
      <c r="H467" s="99" t="s">
        <v>1230</v>
      </c>
      <c r="I467" s="104" t="s">
        <v>1327</v>
      </c>
      <c r="J467" s="104" t="s">
        <v>1330</v>
      </c>
      <c r="K467" s="48"/>
      <c r="L467" s="52"/>
      <c r="M467" s="52"/>
    </row>
    <row r="468" spans="1:13" ht="12">
      <c r="A468" s="48"/>
      <c r="B468" s="49"/>
      <c r="C468" s="49"/>
      <c r="D468" s="48"/>
      <c r="E468" s="48"/>
      <c r="F468" s="48" t="s">
        <v>1331</v>
      </c>
      <c r="G468" s="99" t="s">
        <v>1327</v>
      </c>
      <c r="H468" s="99" t="s">
        <v>1332</v>
      </c>
      <c r="I468" s="99" t="s">
        <v>1327</v>
      </c>
      <c r="J468" s="99" t="s">
        <v>1333</v>
      </c>
      <c r="K468" s="48"/>
      <c r="L468" s="52"/>
      <c r="M468" s="52"/>
    </row>
    <row r="469" spans="1:13" ht="12">
      <c r="A469" s="48"/>
      <c r="B469" s="49"/>
      <c r="C469" s="49"/>
      <c r="D469" s="48"/>
      <c r="E469" s="48"/>
      <c r="F469" s="48" t="s">
        <v>1334</v>
      </c>
      <c r="G469" s="99" t="s">
        <v>1327</v>
      </c>
      <c r="H469" s="99" t="s">
        <v>1335</v>
      </c>
      <c r="I469" s="48"/>
      <c r="J469" s="48"/>
      <c r="K469" s="48"/>
      <c r="L469" s="52"/>
      <c r="M469" s="52"/>
    </row>
    <row r="470" spans="1:13" ht="11.25">
      <c r="A470" s="48"/>
      <c r="B470" s="49"/>
      <c r="C470" s="49"/>
      <c r="D470" s="48"/>
      <c r="E470" s="48"/>
      <c r="F470" s="48" t="s">
        <v>1336</v>
      </c>
      <c r="G470" s="48"/>
      <c r="H470" s="48"/>
      <c r="I470" s="48"/>
      <c r="J470" s="48"/>
      <c r="K470" s="48"/>
      <c r="L470" s="52"/>
      <c r="M470" s="52"/>
    </row>
    <row r="471" spans="1:13" ht="11.25">
      <c r="A471" s="48"/>
      <c r="B471" s="49"/>
      <c r="C471" s="49"/>
      <c r="D471" s="48"/>
      <c r="E471" s="48"/>
      <c r="F471" s="48" t="s">
        <v>1337</v>
      </c>
      <c r="G471" s="48"/>
      <c r="H471" s="48"/>
      <c r="I471" s="48"/>
      <c r="J471" s="48"/>
      <c r="K471" s="48"/>
      <c r="L471" s="52"/>
      <c r="M471" s="52"/>
    </row>
    <row r="472" spans="1:13" ht="12">
      <c r="A472" s="48"/>
      <c r="B472" s="49"/>
      <c r="C472" s="49"/>
      <c r="D472" s="48"/>
      <c r="E472" s="48"/>
      <c r="F472" s="48" t="s">
        <v>1338</v>
      </c>
      <c r="G472" s="99" t="s">
        <v>1339</v>
      </c>
      <c r="H472" s="99" t="s">
        <v>1340</v>
      </c>
      <c r="I472" s="99" t="s">
        <v>1341</v>
      </c>
      <c r="J472" s="102" t="s">
        <v>1342</v>
      </c>
      <c r="K472" s="99" t="s">
        <v>1341</v>
      </c>
      <c r="L472" s="99" t="s">
        <v>1240</v>
      </c>
      <c r="M472" s="52"/>
    </row>
    <row r="473" spans="1:13" ht="12">
      <c r="A473" s="48" t="s">
        <v>1343</v>
      </c>
      <c r="B473" s="49">
        <v>38900</v>
      </c>
      <c r="C473" s="49">
        <v>38900</v>
      </c>
      <c r="D473" s="48"/>
      <c r="E473" s="48"/>
      <c r="F473" s="48" t="s">
        <v>1344</v>
      </c>
      <c r="G473" s="99" t="s">
        <v>1341</v>
      </c>
      <c r="H473" s="99" t="s">
        <v>1230</v>
      </c>
      <c r="I473" s="99" t="s">
        <v>1341</v>
      </c>
      <c r="J473" s="104" t="s">
        <v>1243</v>
      </c>
      <c r="K473" s="48"/>
      <c r="L473" s="52"/>
      <c r="M473" s="52"/>
    </row>
    <row r="474" spans="1:13" ht="12">
      <c r="A474" s="48"/>
      <c r="B474" s="49"/>
      <c r="C474" s="49"/>
      <c r="D474" s="48"/>
      <c r="E474" s="48"/>
      <c r="F474" s="48" t="s">
        <v>1345</v>
      </c>
      <c r="G474" s="99" t="s">
        <v>1341</v>
      </c>
      <c r="H474" s="99" t="s">
        <v>1346</v>
      </c>
      <c r="I474" s="99" t="s">
        <v>1341</v>
      </c>
      <c r="J474" s="99" t="s">
        <v>1347</v>
      </c>
      <c r="K474" s="48"/>
      <c r="L474" s="52"/>
      <c r="M474" s="52"/>
    </row>
    <row r="475" spans="1:13" ht="12">
      <c r="A475" s="48"/>
      <c r="B475" s="49"/>
      <c r="C475" s="49"/>
      <c r="D475" s="48"/>
      <c r="E475" s="48"/>
      <c r="F475" s="48"/>
      <c r="G475" s="99" t="s">
        <v>1341</v>
      </c>
      <c r="H475" s="99" t="s">
        <v>1244</v>
      </c>
      <c r="I475" s="48"/>
      <c r="J475" s="48"/>
      <c r="K475" s="48"/>
      <c r="L475" s="52"/>
      <c r="M475" s="52"/>
    </row>
    <row r="476" spans="1:13" ht="36">
      <c r="A476" s="48" t="s">
        <v>1348</v>
      </c>
      <c r="B476" s="49">
        <v>7623</v>
      </c>
      <c r="C476" s="49">
        <v>7623</v>
      </c>
      <c r="D476" s="48"/>
      <c r="E476" s="48"/>
      <c r="F476" s="48" t="s">
        <v>1349</v>
      </c>
      <c r="G476" s="98" t="s">
        <v>1350</v>
      </c>
      <c r="H476" s="98" t="s">
        <v>1350</v>
      </c>
      <c r="I476" s="111" t="s">
        <v>1351</v>
      </c>
      <c r="J476" s="111" t="s">
        <v>1351</v>
      </c>
      <c r="K476" s="103" t="s">
        <v>741</v>
      </c>
      <c r="L476" s="105">
        <v>0.9</v>
      </c>
      <c r="M476" s="52"/>
    </row>
    <row r="477" spans="1:13" ht="60">
      <c r="A477" s="48"/>
      <c r="B477" s="49"/>
      <c r="C477" s="49"/>
      <c r="D477" s="48"/>
      <c r="E477" s="48"/>
      <c r="F477" s="48"/>
      <c r="G477" s="48"/>
      <c r="H477" s="48"/>
      <c r="I477" s="111" t="s">
        <v>1352</v>
      </c>
      <c r="J477" s="111" t="s">
        <v>1352</v>
      </c>
      <c r="K477" s="48"/>
      <c r="L477" s="52"/>
      <c r="M477" s="52"/>
    </row>
    <row r="478" spans="1:13" ht="12">
      <c r="A478" s="48" t="s">
        <v>1353</v>
      </c>
      <c r="B478" s="49">
        <v>63</v>
      </c>
      <c r="C478" s="49">
        <v>63</v>
      </c>
      <c r="D478" s="48"/>
      <c r="E478" s="48"/>
      <c r="F478" s="48" t="s">
        <v>1224</v>
      </c>
      <c r="G478" s="99" t="s">
        <v>1354</v>
      </c>
      <c r="H478" s="99" t="s">
        <v>1355</v>
      </c>
      <c r="I478" s="104" t="s">
        <v>1356</v>
      </c>
      <c r="J478" s="102" t="s">
        <v>1357</v>
      </c>
      <c r="K478" s="99" t="s">
        <v>1356</v>
      </c>
      <c r="L478" s="99" t="s">
        <v>1240</v>
      </c>
      <c r="M478" s="52"/>
    </row>
    <row r="479" spans="1:13" ht="12">
      <c r="A479" s="48"/>
      <c r="B479" s="49"/>
      <c r="C479" s="49"/>
      <c r="D479" s="48"/>
      <c r="E479" s="48"/>
      <c r="F479" s="48"/>
      <c r="G479" s="99" t="s">
        <v>1356</v>
      </c>
      <c r="H479" s="99" t="s">
        <v>1230</v>
      </c>
      <c r="I479" s="104" t="s">
        <v>1356</v>
      </c>
      <c r="J479" s="104" t="s">
        <v>1358</v>
      </c>
      <c r="K479" s="48"/>
      <c r="L479" s="52"/>
      <c r="M479" s="52"/>
    </row>
    <row r="480" spans="1:13" ht="12">
      <c r="A480" s="48"/>
      <c r="B480" s="49"/>
      <c r="C480" s="49"/>
      <c r="D480" s="48"/>
      <c r="E480" s="48"/>
      <c r="F480" s="48"/>
      <c r="G480" s="99" t="s">
        <v>1356</v>
      </c>
      <c r="H480" s="99" t="s">
        <v>1359</v>
      </c>
      <c r="I480" s="99" t="s">
        <v>1356</v>
      </c>
      <c r="J480" s="99" t="s">
        <v>1228</v>
      </c>
      <c r="K480" s="48"/>
      <c r="L480" s="52"/>
      <c r="M480" s="52"/>
    </row>
    <row r="481" spans="1:13" ht="12">
      <c r="A481" s="48"/>
      <c r="B481" s="49"/>
      <c r="C481" s="49"/>
      <c r="D481" s="48"/>
      <c r="E481" s="48"/>
      <c r="F481" s="48"/>
      <c r="G481" s="99" t="s">
        <v>1356</v>
      </c>
      <c r="H481" s="99" t="s">
        <v>1360</v>
      </c>
      <c r="I481" s="48"/>
      <c r="J481" s="48"/>
      <c r="K481" s="48"/>
      <c r="L481" s="52"/>
      <c r="M481" s="52"/>
    </row>
    <row r="482" spans="1:13" ht="12">
      <c r="A482" s="48" t="s">
        <v>1361</v>
      </c>
      <c r="B482" s="49">
        <v>950</v>
      </c>
      <c r="C482" s="49">
        <v>950</v>
      </c>
      <c r="D482" s="48"/>
      <c r="E482" s="48"/>
      <c r="F482" s="48" t="s">
        <v>1224</v>
      </c>
      <c r="G482" s="98" t="s">
        <v>1362</v>
      </c>
      <c r="H482" s="99" t="s">
        <v>1363</v>
      </c>
      <c r="I482" s="101" t="s">
        <v>1364</v>
      </c>
      <c r="J482" s="102" t="s">
        <v>1365</v>
      </c>
      <c r="K482" s="103" t="s">
        <v>1364</v>
      </c>
      <c r="L482" s="103" t="s">
        <v>1240</v>
      </c>
      <c r="M482" s="52"/>
    </row>
    <row r="483" spans="1:13" ht="12">
      <c r="A483" s="48"/>
      <c r="B483" s="49"/>
      <c r="C483" s="49"/>
      <c r="D483" s="48"/>
      <c r="E483" s="48"/>
      <c r="F483" s="48"/>
      <c r="G483" s="98" t="s">
        <v>1364</v>
      </c>
      <c r="H483" s="99" t="s">
        <v>1230</v>
      </c>
      <c r="I483" s="103" t="s">
        <v>1364</v>
      </c>
      <c r="J483" s="103" t="s">
        <v>1366</v>
      </c>
      <c r="K483" s="48"/>
      <c r="L483" s="52"/>
      <c r="M483" s="52"/>
    </row>
    <row r="484" spans="1:13" ht="12">
      <c r="A484" s="48"/>
      <c r="B484" s="49"/>
      <c r="C484" s="49"/>
      <c r="D484" s="48"/>
      <c r="E484" s="48"/>
      <c r="F484" s="48"/>
      <c r="G484" s="98" t="s">
        <v>1364</v>
      </c>
      <c r="H484" s="99" t="s">
        <v>1367</v>
      </c>
      <c r="I484" s="48"/>
      <c r="J484" s="48"/>
      <c r="K484" s="48"/>
      <c r="L484" s="52"/>
      <c r="M484" s="52"/>
    </row>
    <row r="485" spans="1:13" ht="12">
      <c r="A485" s="48"/>
      <c r="B485" s="49"/>
      <c r="C485" s="49"/>
      <c r="D485" s="48"/>
      <c r="E485" s="48"/>
      <c r="F485" s="48"/>
      <c r="G485" s="98" t="s">
        <v>1364</v>
      </c>
      <c r="H485" s="99" t="s">
        <v>1368</v>
      </c>
      <c r="I485" s="48"/>
      <c r="J485" s="48"/>
      <c r="K485" s="48"/>
      <c r="L485" s="52"/>
      <c r="M485" s="52"/>
    </row>
    <row r="486" spans="1:13" ht="12">
      <c r="A486" s="48" t="s">
        <v>1369</v>
      </c>
      <c r="B486" s="49">
        <v>102</v>
      </c>
      <c r="C486" s="49">
        <v>102</v>
      </c>
      <c r="D486" s="48"/>
      <c r="E486" s="48"/>
      <c r="F486" s="48" t="s">
        <v>1370</v>
      </c>
      <c r="G486" s="98" t="s">
        <v>1371</v>
      </c>
      <c r="H486" s="98" t="s">
        <v>1372</v>
      </c>
      <c r="I486" s="48"/>
      <c r="J486" s="48"/>
      <c r="K486" s="48"/>
      <c r="L486" s="52"/>
      <c r="M486" s="52"/>
    </row>
    <row r="487" spans="1:13" ht="12">
      <c r="A487" s="48"/>
      <c r="B487" s="49"/>
      <c r="C487" s="49"/>
      <c r="D487" s="48"/>
      <c r="E487" s="48"/>
      <c r="F487" s="48"/>
      <c r="G487" s="100" t="s">
        <v>1373</v>
      </c>
      <c r="H487" s="100" t="s">
        <v>1374</v>
      </c>
      <c r="I487" s="48"/>
      <c r="J487" s="48"/>
      <c r="K487" s="48"/>
      <c r="L487" s="52"/>
      <c r="M487" s="52"/>
    </row>
    <row r="488" spans="1:13" ht="12">
      <c r="A488" s="48"/>
      <c r="B488" s="49"/>
      <c r="C488" s="49"/>
      <c r="D488" s="48"/>
      <c r="E488" s="48"/>
      <c r="F488" s="48"/>
      <c r="G488" s="100" t="s">
        <v>1375</v>
      </c>
      <c r="H488" s="100" t="s">
        <v>1376</v>
      </c>
      <c r="I488" s="48"/>
      <c r="J488" s="48"/>
      <c r="K488" s="48"/>
      <c r="L488" s="52"/>
      <c r="M488" s="52"/>
    </row>
    <row r="489" spans="1:13" ht="12">
      <c r="A489" s="48"/>
      <c r="B489" s="49"/>
      <c r="C489" s="49"/>
      <c r="D489" s="48"/>
      <c r="E489" s="48"/>
      <c r="F489" s="48"/>
      <c r="G489" s="98" t="s">
        <v>1371</v>
      </c>
      <c r="H489" s="98" t="s">
        <v>1377</v>
      </c>
      <c r="I489" s="48"/>
      <c r="J489" s="48"/>
      <c r="K489" s="48"/>
      <c r="L489" s="52"/>
      <c r="M489" s="52"/>
    </row>
    <row r="490" spans="1:13" ht="24">
      <c r="A490" s="48"/>
      <c r="B490" s="49"/>
      <c r="C490" s="49"/>
      <c r="D490" s="48"/>
      <c r="E490" s="48"/>
      <c r="F490" s="48"/>
      <c r="G490" s="100" t="s">
        <v>1373</v>
      </c>
      <c r="H490" s="100" t="s">
        <v>1378</v>
      </c>
      <c r="I490" s="48"/>
      <c r="J490" s="48"/>
      <c r="K490" s="103" t="s">
        <v>750</v>
      </c>
      <c r="L490" s="103" t="s">
        <v>1379</v>
      </c>
      <c r="M490" s="52"/>
    </row>
    <row r="491" spans="1:13" ht="24">
      <c r="A491" s="48"/>
      <c r="B491" s="49"/>
      <c r="C491" s="49"/>
      <c r="D491" s="48"/>
      <c r="E491" s="48"/>
      <c r="F491" s="48"/>
      <c r="G491" s="100" t="s">
        <v>1375</v>
      </c>
      <c r="H491" s="100" t="s">
        <v>1380</v>
      </c>
      <c r="I491" s="48"/>
      <c r="J491" s="48"/>
      <c r="K491" s="48"/>
      <c r="L491" s="52"/>
      <c r="M491" s="52"/>
    </row>
    <row r="492" spans="1:13" ht="12">
      <c r="A492" s="48"/>
      <c r="B492" s="49"/>
      <c r="C492" s="49"/>
      <c r="D492" s="48"/>
      <c r="E492" s="48"/>
      <c r="F492" s="48"/>
      <c r="G492" s="98" t="s">
        <v>1371</v>
      </c>
      <c r="H492" s="99" t="s">
        <v>1381</v>
      </c>
      <c r="I492" s="48"/>
      <c r="J492" s="48"/>
      <c r="K492" s="48"/>
      <c r="L492" s="52"/>
      <c r="M492" s="52"/>
    </row>
    <row r="493" spans="1:13" ht="12">
      <c r="A493" s="48"/>
      <c r="B493" s="49"/>
      <c r="C493" s="49"/>
      <c r="D493" s="48"/>
      <c r="E493" s="48"/>
      <c r="F493" s="48"/>
      <c r="G493" s="100" t="s">
        <v>1373</v>
      </c>
      <c r="H493" s="99" t="s">
        <v>1381</v>
      </c>
      <c r="I493" s="48"/>
      <c r="J493" s="48"/>
      <c r="K493" s="48"/>
      <c r="L493" s="52"/>
      <c r="M493" s="52"/>
    </row>
    <row r="494" spans="1:13" ht="12">
      <c r="A494" s="48"/>
      <c r="B494" s="49"/>
      <c r="C494" s="49"/>
      <c r="D494" s="48"/>
      <c r="E494" s="48"/>
      <c r="F494" s="48"/>
      <c r="G494" s="100" t="s">
        <v>1375</v>
      </c>
      <c r="H494" s="99" t="s">
        <v>1381</v>
      </c>
      <c r="I494" s="48"/>
      <c r="J494" s="48"/>
      <c r="K494" s="48"/>
      <c r="L494" s="52"/>
      <c r="M494" s="52"/>
    </row>
    <row r="495" spans="1:13" ht="24">
      <c r="A495" s="48"/>
      <c r="B495" s="49"/>
      <c r="C495" s="49"/>
      <c r="D495" s="48"/>
      <c r="E495" s="48"/>
      <c r="F495" s="48"/>
      <c r="G495" s="100" t="s">
        <v>1382</v>
      </c>
      <c r="H495" s="99" t="s">
        <v>1383</v>
      </c>
      <c r="I495" s="48"/>
      <c r="J495" s="48"/>
      <c r="K495" s="48"/>
      <c r="L495" s="52"/>
      <c r="M495" s="52"/>
    </row>
    <row r="496" spans="1:13" ht="12">
      <c r="A496" s="48" t="s">
        <v>1384</v>
      </c>
      <c r="B496" s="49">
        <v>53.6</v>
      </c>
      <c r="C496" s="49">
        <v>53.6</v>
      </c>
      <c r="D496" s="48"/>
      <c r="E496" s="48"/>
      <c r="F496" s="48" t="s">
        <v>1385</v>
      </c>
      <c r="G496" s="107" t="s">
        <v>1386</v>
      </c>
      <c r="H496" s="108" t="s">
        <v>1387</v>
      </c>
      <c r="I496" s="48"/>
      <c r="J496" s="48"/>
      <c r="K496" s="48"/>
      <c r="L496" s="52"/>
      <c r="M496" s="52"/>
    </row>
    <row r="497" spans="1:13" ht="12">
      <c r="A497" s="48"/>
      <c r="B497" s="49"/>
      <c r="C497" s="49"/>
      <c r="D497" s="48"/>
      <c r="E497" s="48"/>
      <c r="F497" s="48"/>
      <c r="G497" s="107" t="s">
        <v>1388</v>
      </c>
      <c r="H497" s="108" t="s">
        <v>1389</v>
      </c>
      <c r="I497" s="48"/>
      <c r="J497" s="48"/>
      <c r="K497" s="48"/>
      <c r="L497" s="52"/>
      <c r="M497" s="52"/>
    </row>
    <row r="498" spans="1:13" ht="24">
      <c r="A498" s="48" t="s">
        <v>1390</v>
      </c>
      <c r="B498" s="49">
        <v>3248.4</v>
      </c>
      <c r="C498" s="49">
        <v>3248.4</v>
      </c>
      <c r="D498" s="48"/>
      <c r="E498" s="48"/>
      <c r="F498" s="48" t="s">
        <v>1391</v>
      </c>
      <c r="G498" s="98" t="s">
        <v>1392</v>
      </c>
      <c r="H498" s="99" t="s">
        <v>1393</v>
      </c>
      <c r="I498" s="101" t="s">
        <v>1394</v>
      </c>
      <c r="J498" s="102" t="s">
        <v>1395</v>
      </c>
      <c r="K498" s="103" t="s">
        <v>750</v>
      </c>
      <c r="L498" s="103" t="s">
        <v>1379</v>
      </c>
      <c r="M498" s="52"/>
    </row>
    <row r="499" spans="1:13" ht="12">
      <c r="A499" s="48"/>
      <c r="B499" s="49"/>
      <c r="C499" s="49"/>
      <c r="D499" s="48"/>
      <c r="E499" s="48"/>
      <c r="F499" s="48"/>
      <c r="G499" s="98" t="s">
        <v>1392</v>
      </c>
      <c r="H499" s="99" t="s">
        <v>1393</v>
      </c>
      <c r="I499" s="48"/>
      <c r="J499" s="48"/>
      <c r="K499" s="48"/>
      <c r="L499" s="52"/>
      <c r="M499" s="52"/>
    </row>
    <row r="500" spans="1:13" ht="12">
      <c r="A500" s="48"/>
      <c r="B500" s="49"/>
      <c r="C500" s="49"/>
      <c r="D500" s="48"/>
      <c r="E500" s="48"/>
      <c r="F500" s="48"/>
      <c r="G500" s="98" t="s">
        <v>1392</v>
      </c>
      <c r="H500" s="99" t="s">
        <v>1396</v>
      </c>
      <c r="I500" s="48"/>
      <c r="J500" s="48"/>
      <c r="K500" s="48"/>
      <c r="L500" s="52"/>
      <c r="M500" s="52"/>
    </row>
    <row r="501" spans="1:13" ht="12">
      <c r="A501" s="48"/>
      <c r="B501" s="49"/>
      <c r="C501" s="49"/>
      <c r="D501" s="48"/>
      <c r="E501" s="48"/>
      <c r="F501" s="48"/>
      <c r="G501" s="98" t="s">
        <v>1392</v>
      </c>
      <c r="H501" s="99" t="s">
        <v>1396</v>
      </c>
      <c r="I501" s="48"/>
      <c r="J501" s="48"/>
      <c r="K501" s="48"/>
      <c r="L501" s="52"/>
      <c r="M501" s="52"/>
    </row>
    <row r="502" spans="1:13" ht="22.5">
      <c r="A502" s="48" t="s">
        <v>86</v>
      </c>
      <c r="B502" s="109">
        <v>1882.32</v>
      </c>
      <c r="C502" s="109">
        <v>1882.32</v>
      </c>
      <c r="D502" s="48"/>
      <c r="E502" s="48"/>
      <c r="F502" s="110" t="s">
        <v>1397</v>
      </c>
      <c r="G502" s="48"/>
      <c r="H502" s="48"/>
      <c r="I502" s="48"/>
      <c r="J502" s="48"/>
      <c r="K502" s="48"/>
      <c r="L502" s="52"/>
      <c r="M502" s="52"/>
    </row>
  </sheetData>
  <sheetProtection/>
  <mergeCells count="26">
    <mergeCell ref="A2:K2"/>
    <mergeCell ref="B4:D4"/>
    <mergeCell ref="F4:K4"/>
    <mergeCell ref="F5:G5"/>
    <mergeCell ref="H5:I5"/>
    <mergeCell ref="J5:K5"/>
    <mergeCell ref="A4:A6"/>
    <mergeCell ref="A253:A255"/>
    <mergeCell ref="A262:A263"/>
    <mergeCell ref="A266:A269"/>
    <mergeCell ref="B5:B6"/>
    <mergeCell ref="B253:B255"/>
    <mergeCell ref="B262:B263"/>
    <mergeCell ref="B266:B269"/>
    <mergeCell ref="C5:C6"/>
    <mergeCell ref="C253:C255"/>
    <mergeCell ref="C262:C263"/>
    <mergeCell ref="C266:C269"/>
    <mergeCell ref="D5:D6"/>
    <mergeCell ref="D253:D255"/>
    <mergeCell ref="D262:D263"/>
    <mergeCell ref="D266:D269"/>
    <mergeCell ref="E4:E6"/>
    <mergeCell ref="F253:F255"/>
    <mergeCell ref="F262:F263"/>
    <mergeCell ref="F266:F26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7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5" sqref="A5:C5"/>
    </sheetView>
  </sheetViews>
  <sheetFormatPr defaultColWidth="9.33203125" defaultRowHeight="11.25"/>
  <cols>
    <col min="1" max="1" width="51.66015625" style="1" customWidth="1"/>
    <col min="2" max="2" width="18.16015625" style="1" customWidth="1"/>
    <col min="3" max="3" width="16" style="1" customWidth="1"/>
    <col min="4" max="4" width="11.16015625" style="1" customWidth="1"/>
    <col min="5" max="6" width="10.5" style="1" customWidth="1"/>
    <col min="7" max="8" width="10.16015625" style="1" customWidth="1"/>
    <col min="9" max="16384" width="9.33203125" style="1" customWidth="1"/>
  </cols>
  <sheetData>
    <row r="1" ht="18.75">
      <c r="A1" s="2" t="s">
        <v>1398</v>
      </c>
    </row>
    <row r="2" spans="1:7" ht="27">
      <c r="A2" s="3" t="s">
        <v>1399</v>
      </c>
      <c r="B2" s="3"/>
      <c r="C2" s="3"/>
      <c r="D2" s="3"/>
      <c r="E2" s="3"/>
      <c r="F2" s="3"/>
      <c r="G2" s="3"/>
    </row>
    <row r="4" spans="1:8" ht="12.75" customHeight="1">
      <c r="A4" s="4" t="s">
        <v>1400</v>
      </c>
      <c r="B4" s="4"/>
      <c r="C4" s="4"/>
      <c r="D4" s="4"/>
      <c r="E4" s="4"/>
      <c r="F4" s="4"/>
      <c r="G4" s="4"/>
      <c r="H4" s="4"/>
    </row>
    <row r="5" spans="1:8" ht="12.75" customHeight="1">
      <c r="A5" s="5" t="s">
        <v>1401</v>
      </c>
      <c r="B5" s="5"/>
      <c r="C5" s="5"/>
      <c r="D5" s="5"/>
      <c r="E5" s="6"/>
      <c r="F5" s="6"/>
      <c r="G5" s="6"/>
      <c r="H5" s="7" t="s">
        <v>1402</v>
      </c>
    </row>
    <row r="6" spans="1:8" ht="12.75" customHeight="1">
      <c r="A6" s="8" t="s">
        <v>1403</v>
      </c>
      <c r="B6" s="9" t="s">
        <v>1404</v>
      </c>
      <c r="C6" s="9" t="s">
        <v>1405</v>
      </c>
      <c r="D6" s="10" t="s">
        <v>1406</v>
      </c>
      <c r="E6" s="10"/>
      <c r="F6" s="10"/>
      <c r="G6" s="10"/>
      <c r="H6" s="10"/>
    </row>
    <row r="7" spans="1:8" ht="12.75" customHeight="1">
      <c r="A7" s="11"/>
      <c r="B7" s="12"/>
      <c r="C7" s="12"/>
      <c r="D7" s="13" t="s">
        <v>58</v>
      </c>
      <c r="E7" s="14" t="s">
        <v>498</v>
      </c>
      <c r="F7" s="15"/>
      <c r="G7" s="14" t="s">
        <v>499</v>
      </c>
      <c r="H7" s="15"/>
    </row>
    <row r="8" spans="1:8" ht="29.25" customHeight="1">
      <c r="A8" s="16"/>
      <c r="B8" s="17"/>
      <c r="C8" s="17"/>
      <c r="D8" s="18"/>
      <c r="E8" s="19" t="s">
        <v>1407</v>
      </c>
      <c r="F8" s="19" t="s">
        <v>1408</v>
      </c>
      <c r="G8" s="19" t="s">
        <v>1407</v>
      </c>
      <c r="H8" s="19" t="s">
        <v>1408</v>
      </c>
    </row>
    <row r="9" spans="1:8" ht="12.75" customHeight="1">
      <c r="A9" s="20" t="s">
        <v>1409</v>
      </c>
      <c r="B9" s="21"/>
      <c r="C9" s="21"/>
      <c r="D9" s="21"/>
      <c r="E9" s="19"/>
      <c r="F9" s="19"/>
      <c r="G9" s="19"/>
      <c r="H9" s="19"/>
    </row>
    <row r="10" spans="1:8" ht="12.75" customHeight="1">
      <c r="A10" s="22" t="s">
        <v>1410</v>
      </c>
      <c r="B10" s="23"/>
      <c r="C10" s="24"/>
      <c r="D10" s="24"/>
      <c r="E10" s="25"/>
      <c r="F10" s="24"/>
      <c r="G10" s="24"/>
      <c r="H10" s="24"/>
    </row>
    <row r="11" spans="1:8" ht="12.75" customHeight="1">
      <c r="A11" s="26"/>
      <c r="B11" s="25" t="s">
        <v>1411</v>
      </c>
      <c r="C11" s="24"/>
      <c r="D11" s="24"/>
      <c r="E11" s="24"/>
      <c r="F11" s="24"/>
      <c r="G11" s="24"/>
      <c r="H11" s="24"/>
    </row>
    <row r="12" spans="1:8" ht="12.75" customHeight="1">
      <c r="A12" s="22" t="s">
        <v>1412</v>
      </c>
      <c r="B12" s="23"/>
      <c r="C12" s="24"/>
      <c r="D12" s="24"/>
      <c r="E12" s="24"/>
      <c r="F12" s="24"/>
      <c r="G12" s="24"/>
      <c r="H12" s="24"/>
    </row>
    <row r="13" spans="1:8" ht="12.75" customHeight="1">
      <c r="A13" s="26"/>
      <c r="B13" s="25" t="s">
        <v>1411</v>
      </c>
      <c r="C13" s="24"/>
      <c r="D13" s="24"/>
      <c r="E13" s="24"/>
      <c r="F13" s="24"/>
      <c r="G13" s="24"/>
      <c r="H13" s="24"/>
    </row>
    <row r="14" spans="1:8" ht="12.75" customHeight="1">
      <c r="A14" s="22" t="s">
        <v>1413</v>
      </c>
      <c r="B14" s="23"/>
      <c r="C14" s="24"/>
      <c r="D14" s="24"/>
      <c r="E14" s="24"/>
      <c r="F14" s="24"/>
      <c r="G14" s="24"/>
      <c r="H14" s="24"/>
    </row>
    <row r="15" spans="1:8" ht="12.75" customHeight="1">
      <c r="A15" s="26"/>
      <c r="B15" s="25" t="s">
        <v>1411</v>
      </c>
      <c r="C15" s="24"/>
      <c r="D15" s="24"/>
      <c r="E15" s="24"/>
      <c r="F15" s="24"/>
      <c r="G15" s="24"/>
      <c r="H15" s="24"/>
    </row>
    <row r="16" spans="1:8" ht="12.75" customHeight="1">
      <c r="A16" s="22" t="s">
        <v>1414</v>
      </c>
      <c r="B16" s="23"/>
      <c r="C16" s="24"/>
      <c r="D16" s="24"/>
      <c r="E16" s="24"/>
      <c r="F16" s="24"/>
      <c r="G16" s="24"/>
      <c r="H16" s="24"/>
    </row>
    <row r="17" spans="1:8" ht="12.75" customHeight="1">
      <c r="A17" s="26"/>
      <c r="B17" s="25" t="s">
        <v>1411</v>
      </c>
      <c r="C17" s="24"/>
      <c r="D17" s="24"/>
      <c r="E17" s="24"/>
      <c r="F17" s="24"/>
      <c r="G17" s="24"/>
      <c r="H17" s="24"/>
    </row>
    <row r="18" spans="1:8" ht="12.75" customHeight="1">
      <c r="A18" s="22" t="s">
        <v>1415</v>
      </c>
      <c r="B18" s="23"/>
      <c r="C18" s="24"/>
      <c r="D18" s="24">
        <f>E18</f>
        <v>6</v>
      </c>
      <c r="E18" s="24">
        <v>6</v>
      </c>
      <c r="F18" s="24"/>
      <c r="G18" s="24"/>
      <c r="H18" s="24"/>
    </row>
    <row r="19" spans="1:8" ht="12.75" customHeight="1">
      <c r="A19" s="26"/>
      <c r="B19" s="25" t="s">
        <v>1411</v>
      </c>
      <c r="C19" s="24"/>
      <c r="D19" s="24"/>
      <c r="E19" s="24"/>
      <c r="F19" s="24"/>
      <c r="G19" s="24"/>
      <c r="H19" s="24"/>
    </row>
    <row r="20" spans="1:8" ht="12.75" customHeight="1">
      <c r="A20" s="22" t="s">
        <v>1416</v>
      </c>
      <c r="B20" s="23"/>
      <c r="C20" s="27"/>
      <c r="D20" s="27"/>
      <c r="E20" s="24"/>
      <c r="F20" s="24"/>
      <c r="G20" s="24"/>
      <c r="H20" s="24"/>
    </row>
    <row r="21" spans="1:8" ht="12.75" customHeight="1">
      <c r="A21" s="26"/>
      <c r="B21" s="25" t="s">
        <v>1411</v>
      </c>
      <c r="C21" s="27"/>
      <c r="D21" s="27"/>
      <c r="E21" s="24"/>
      <c r="F21" s="24"/>
      <c r="G21" s="24"/>
      <c r="H21" s="24"/>
    </row>
    <row r="22" spans="1:6" ht="14.25">
      <c r="A22" s="28"/>
      <c r="B22" s="29"/>
      <c r="C22" s="29"/>
      <c r="D22" s="29"/>
      <c r="E22" s="29"/>
      <c r="F22" s="29"/>
    </row>
    <row r="23" spans="1:6" ht="14.25">
      <c r="A23" s="4" t="s">
        <v>1417</v>
      </c>
      <c r="B23" s="4"/>
      <c r="C23" s="4"/>
      <c r="D23" s="4"/>
      <c r="E23" s="4"/>
      <c r="F23" s="4"/>
    </row>
    <row r="24" spans="1:6" ht="12">
      <c r="A24" s="5" t="s">
        <v>1418</v>
      </c>
      <c r="B24" s="5"/>
      <c r="C24" s="6"/>
      <c r="D24" s="6"/>
      <c r="E24" s="6"/>
      <c r="F24" s="7" t="s">
        <v>1402</v>
      </c>
    </row>
    <row r="25" spans="1:6" ht="14.25">
      <c r="A25" s="20" t="s">
        <v>826</v>
      </c>
      <c r="B25" s="10" t="s">
        <v>1406</v>
      </c>
      <c r="C25" s="10"/>
      <c r="D25" s="10"/>
      <c r="E25" s="10"/>
      <c r="F25" s="10"/>
    </row>
    <row r="26" spans="1:6" ht="14.25">
      <c r="A26" s="20"/>
      <c r="B26" s="13" t="s">
        <v>58</v>
      </c>
      <c r="C26" s="14" t="s">
        <v>498</v>
      </c>
      <c r="D26" s="15"/>
      <c r="E26" s="14" t="s">
        <v>499</v>
      </c>
      <c r="F26" s="15"/>
    </row>
    <row r="27" spans="1:6" ht="12">
      <c r="A27" s="20"/>
      <c r="B27" s="18"/>
      <c r="C27" s="19" t="s">
        <v>1407</v>
      </c>
      <c r="D27" s="19" t="s">
        <v>1408</v>
      </c>
      <c r="E27" s="19" t="s">
        <v>1407</v>
      </c>
      <c r="F27" s="19" t="s">
        <v>1408</v>
      </c>
    </row>
    <row r="28" spans="1:6" ht="14.25">
      <c r="A28" s="20" t="s">
        <v>1409</v>
      </c>
      <c r="B28" s="18"/>
      <c r="C28" s="19"/>
      <c r="D28" s="19"/>
      <c r="E28" s="19"/>
      <c r="F28" s="19"/>
    </row>
    <row r="29" spans="1:6" ht="14.25">
      <c r="A29" s="22" t="s">
        <v>1419</v>
      </c>
      <c r="B29" s="30"/>
      <c r="C29" s="24"/>
      <c r="D29" s="24"/>
      <c r="E29" s="24"/>
      <c r="F29" s="24"/>
    </row>
    <row r="30" spans="1:6" ht="14.25">
      <c r="A30" s="22" t="s">
        <v>1420</v>
      </c>
      <c r="B30" s="30"/>
      <c r="C30" s="24"/>
      <c r="D30" s="24"/>
      <c r="E30" s="24"/>
      <c r="F30" s="24"/>
    </row>
    <row r="31" spans="1:6" ht="14.25">
      <c r="A31" s="22" t="s">
        <v>1421</v>
      </c>
      <c r="B31" s="24"/>
      <c r="C31" s="24"/>
      <c r="D31" s="24"/>
      <c r="E31" s="24"/>
      <c r="F31" s="24"/>
    </row>
    <row r="32" spans="1:6" ht="14.25">
      <c r="A32" s="22" t="s">
        <v>1422</v>
      </c>
      <c r="B32" s="31">
        <f>C32</f>
        <v>60.76974</v>
      </c>
      <c r="C32" s="32">
        <v>60.76974</v>
      </c>
      <c r="D32" s="24"/>
      <c r="E32" s="24"/>
      <c r="F32" s="24"/>
    </row>
    <row r="33" spans="1:6" ht="14.25">
      <c r="A33" s="22" t="s">
        <v>1423</v>
      </c>
      <c r="B33" s="24"/>
      <c r="C33" s="24"/>
      <c r="D33" s="24"/>
      <c r="E33" s="24"/>
      <c r="F33" s="24"/>
    </row>
    <row r="34" spans="1:6" ht="14.25">
      <c r="A34" s="28"/>
      <c r="B34" s="29"/>
      <c r="C34" s="29"/>
      <c r="D34" s="29"/>
      <c r="E34" s="29"/>
      <c r="F34" s="29"/>
    </row>
    <row r="35" spans="1:7" ht="14.25">
      <c r="A35" s="4" t="s">
        <v>1424</v>
      </c>
      <c r="B35" s="4"/>
      <c r="C35" s="4"/>
      <c r="D35" s="4"/>
      <c r="E35" s="4"/>
      <c r="F35" s="4"/>
      <c r="G35" s="4"/>
    </row>
    <row r="36" spans="1:7" ht="12">
      <c r="A36" s="5" t="s">
        <v>1418</v>
      </c>
      <c r="B36" s="5"/>
      <c r="C36" s="6"/>
      <c r="D36" s="6"/>
      <c r="E36" s="6"/>
      <c r="F36" s="33" t="s">
        <v>1402</v>
      </c>
      <c r="G36" s="33"/>
    </row>
    <row r="37" spans="1:8" ht="14.25">
      <c r="A37" s="8" t="s">
        <v>1425</v>
      </c>
      <c r="B37" s="34" t="s">
        <v>1426</v>
      </c>
      <c r="C37" s="34" t="s">
        <v>1427</v>
      </c>
      <c r="D37" s="10" t="s">
        <v>1406</v>
      </c>
      <c r="E37" s="10"/>
      <c r="F37" s="10"/>
      <c r="G37" s="10"/>
      <c r="H37" s="10"/>
    </row>
    <row r="38" spans="1:8" ht="14.25">
      <c r="A38" s="11"/>
      <c r="B38" s="34"/>
      <c r="C38" s="34"/>
      <c r="D38" s="10" t="s">
        <v>58</v>
      </c>
      <c r="E38" s="10" t="s">
        <v>498</v>
      </c>
      <c r="F38" s="10"/>
      <c r="G38" s="10" t="s">
        <v>499</v>
      </c>
      <c r="H38" s="10"/>
    </row>
    <row r="39" spans="1:8" ht="12">
      <c r="A39" s="16"/>
      <c r="B39" s="34"/>
      <c r="C39" s="34"/>
      <c r="D39" s="10"/>
      <c r="E39" s="19" t="s">
        <v>1407</v>
      </c>
      <c r="F39" s="19" t="s">
        <v>1408</v>
      </c>
      <c r="G39" s="19" t="s">
        <v>1407</v>
      </c>
      <c r="H39" s="19" t="s">
        <v>1408</v>
      </c>
    </row>
    <row r="40" spans="1:8" ht="14.25">
      <c r="A40" s="20" t="s">
        <v>1409</v>
      </c>
      <c r="B40" s="35"/>
      <c r="C40" s="24"/>
      <c r="D40" s="24"/>
      <c r="E40" s="24"/>
      <c r="F40" s="24"/>
      <c r="G40" s="24"/>
      <c r="H40" s="24"/>
    </row>
    <row r="41" spans="1:8" ht="14.25">
      <c r="A41" s="22" t="s">
        <v>1428</v>
      </c>
      <c r="B41" s="36"/>
      <c r="C41" s="24"/>
      <c r="D41" s="24"/>
      <c r="E41" s="24"/>
      <c r="F41" s="24"/>
      <c r="G41" s="24"/>
      <c r="H41" s="24"/>
    </row>
    <row r="42" spans="1:8" ht="14.25">
      <c r="A42" s="37" t="s">
        <v>1429</v>
      </c>
      <c r="B42" s="37"/>
      <c r="C42" s="24"/>
      <c r="D42" s="24"/>
      <c r="E42" s="24"/>
      <c r="F42" s="24"/>
      <c r="G42" s="24"/>
      <c r="H42" s="24"/>
    </row>
    <row r="43" spans="1:8" ht="14.25">
      <c r="A43" s="37" t="s">
        <v>1430</v>
      </c>
      <c r="B43" s="37"/>
      <c r="C43" s="24"/>
      <c r="D43" s="24"/>
      <c r="E43" s="24"/>
      <c r="F43" s="24"/>
      <c r="G43" s="24"/>
      <c r="H43" s="24"/>
    </row>
    <row r="44" spans="1:8" ht="14.25">
      <c r="A44" s="37" t="s">
        <v>1431</v>
      </c>
      <c r="B44" s="37"/>
      <c r="C44" s="24"/>
      <c r="D44" s="24"/>
      <c r="E44" s="24"/>
      <c r="F44" s="24"/>
      <c r="G44" s="24"/>
      <c r="H44" s="24"/>
    </row>
    <row r="45" spans="1:8" ht="14.25">
      <c r="A45" s="22" t="s">
        <v>1432</v>
      </c>
      <c r="B45" s="36"/>
      <c r="C45" s="24"/>
      <c r="D45" s="24"/>
      <c r="E45" s="24"/>
      <c r="F45" s="24"/>
      <c r="G45" s="24"/>
      <c r="H45" s="24"/>
    </row>
  </sheetData>
  <sheetProtection/>
  <mergeCells count="26">
    <mergeCell ref="A2:G2"/>
    <mergeCell ref="A4:H4"/>
    <mergeCell ref="A5:C5"/>
    <mergeCell ref="D6:H6"/>
    <mergeCell ref="E7:F7"/>
    <mergeCell ref="G7:H7"/>
    <mergeCell ref="A23:F23"/>
    <mergeCell ref="A24:B24"/>
    <mergeCell ref="B25:F25"/>
    <mergeCell ref="C26:D26"/>
    <mergeCell ref="E26:F26"/>
    <mergeCell ref="A35:G35"/>
    <mergeCell ref="F36:G36"/>
    <mergeCell ref="D37:H37"/>
    <mergeCell ref="E38:F38"/>
    <mergeCell ref="G38:H38"/>
    <mergeCell ref="A6:A8"/>
    <mergeCell ref="A25:A27"/>
    <mergeCell ref="A37:A39"/>
    <mergeCell ref="B6:B8"/>
    <mergeCell ref="B26:B27"/>
    <mergeCell ref="B37:B39"/>
    <mergeCell ref="C6:C8"/>
    <mergeCell ref="C37:C39"/>
    <mergeCell ref="D7:D8"/>
    <mergeCell ref="D38:D39"/>
  </mergeCells>
  <printOptions/>
  <pageMargins left="0.4" right="0.34" top="1" bottom="1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showZeros="0" workbookViewId="0" topLeftCell="A1">
      <selection activeCell="F7" sqref="F7:J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51.33203125" style="0" customWidth="1"/>
    <col min="6" max="6" width="17.66015625" style="0" customWidth="1"/>
    <col min="7" max="7" width="15.5" style="0" customWidth="1"/>
    <col min="8" max="8" width="19" style="0" customWidth="1"/>
    <col min="9" max="9" width="20" style="0" customWidth="1"/>
    <col min="10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12" t="s">
        <v>53</v>
      </c>
      <c r="B1" s="112"/>
      <c r="C1" s="112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254"/>
      <c r="T1" s="385"/>
    </row>
    <row r="2" spans="1:20" ht="19.5" customHeight="1">
      <c r="A2" s="115" t="s">
        <v>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9.5" customHeight="1">
      <c r="A3" s="379" t="s">
        <v>55</v>
      </c>
      <c r="B3" s="379"/>
      <c r="C3" s="379" t="s">
        <v>56</v>
      </c>
      <c r="D3" s="379"/>
      <c r="E3" s="117"/>
      <c r="F3" s="157"/>
      <c r="G3" s="157"/>
      <c r="H3" s="157"/>
      <c r="I3" s="157"/>
      <c r="J3" s="252"/>
      <c r="K3" s="252"/>
      <c r="L3" s="252"/>
      <c r="M3" s="252"/>
      <c r="N3" s="252"/>
      <c r="O3" s="252"/>
      <c r="P3" s="252"/>
      <c r="Q3" s="252"/>
      <c r="R3" s="252"/>
      <c r="S3" s="146"/>
      <c r="T3" s="155"/>
    </row>
    <row r="4" spans="1:20" ht="19.5" customHeight="1">
      <c r="A4" s="189" t="s">
        <v>57</v>
      </c>
      <c r="B4" s="189"/>
      <c r="C4" s="189"/>
      <c r="D4" s="189"/>
      <c r="E4" s="189"/>
      <c r="F4" s="127" t="s">
        <v>58</v>
      </c>
      <c r="G4" s="127" t="s">
        <v>59</v>
      </c>
      <c r="H4" s="127" t="s">
        <v>60</v>
      </c>
      <c r="I4" s="127"/>
      <c r="J4" s="127"/>
      <c r="K4" s="127" t="s">
        <v>61</v>
      </c>
      <c r="L4" s="127"/>
      <c r="M4" s="382" t="s">
        <v>62</v>
      </c>
      <c r="N4" s="383" t="s">
        <v>63</v>
      </c>
      <c r="O4" s="383"/>
      <c r="P4" s="383"/>
      <c r="Q4" s="383"/>
      <c r="R4" s="383"/>
      <c r="S4" s="127" t="s">
        <v>64</v>
      </c>
      <c r="T4" s="127" t="s">
        <v>65</v>
      </c>
    </row>
    <row r="5" spans="1:20" ht="19.5" customHeight="1">
      <c r="A5" s="189" t="s">
        <v>66</v>
      </c>
      <c r="B5" s="189"/>
      <c r="C5" s="189"/>
      <c r="D5" s="127" t="s">
        <v>67</v>
      </c>
      <c r="E5" s="127" t="s">
        <v>68</v>
      </c>
      <c r="F5" s="127"/>
      <c r="G5" s="127"/>
      <c r="H5" s="127" t="s">
        <v>69</v>
      </c>
      <c r="I5" s="127" t="s">
        <v>70</v>
      </c>
      <c r="J5" s="127" t="s">
        <v>71</v>
      </c>
      <c r="K5" s="384" t="s">
        <v>72</v>
      </c>
      <c r="L5" s="127" t="s">
        <v>73</v>
      </c>
      <c r="M5" s="382"/>
      <c r="N5" s="127" t="s">
        <v>74</v>
      </c>
      <c r="O5" s="127" t="s">
        <v>75</v>
      </c>
      <c r="P5" s="127" t="s">
        <v>76</v>
      </c>
      <c r="Q5" s="127" t="s">
        <v>77</v>
      </c>
      <c r="R5" s="127" t="s">
        <v>78</v>
      </c>
      <c r="S5" s="127"/>
      <c r="T5" s="127"/>
    </row>
    <row r="6" spans="1:20" ht="30.75" customHeight="1">
      <c r="A6" s="215" t="s">
        <v>79</v>
      </c>
      <c r="B6" s="192" t="s">
        <v>80</v>
      </c>
      <c r="C6" s="215" t="s">
        <v>81</v>
      </c>
      <c r="D6" s="127"/>
      <c r="E6" s="127"/>
      <c r="F6" s="127"/>
      <c r="G6" s="127"/>
      <c r="H6" s="127"/>
      <c r="I6" s="127"/>
      <c r="J6" s="127"/>
      <c r="K6" s="384"/>
      <c r="L6" s="127"/>
      <c r="M6" s="382"/>
      <c r="N6" s="127"/>
      <c r="O6" s="127"/>
      <c r="P6" s="127"/>
      <c r="Q6" s="127"/>
      <c r="R6" s="127"/>
      <c r="S6" s="127"/>
      <c r="T6" s="127"/>
    </row>
    <row r="7" spans="1:20" ht="30.75" customHeight="1">
      <c r="A7" s="215"/>
      <c r="B7" s="192"/>
      <c r="C7" s="215"/>
      <c r="D7" s="127"/>
      <c r="E7" s="127"/>
      <c r="F7" s="380">
        <f>SUM(F8:F57)</f>
        <v>1920503020.03</v>
      </c>
      <c r="G7" s="380">
        <f>SUM(G8:G57)</f>
        <v>0</v>
      </c>
      <c r="H7" s="380">
        <f>SUM(H8:H57)</f>
        <v>285106892.22</v>
      </c>
      <c r="I7" s="380">
        <f>SUM(I8:I57)</f>
        <v>1635396127.81</v>
      </c>
      <c r="J7" s="380">
        <f>SUM(J8:J57)</f>
        <v>0</v>
      </c>
      <c r="K7" s="384"/>
      <c r="L7" s="127"/>
      <c r="M7" s="382"/>
      <c r="N7" s="127"/>
      <c r="O7" s="127"/>
      <c r="P7" s="127"/>
      <c r="Q7" s="127"/>
      <c r="R7" s="127"/>
      <c r="S7" s="127"/>
      <c r="T7" s="127"/>
    </row>
    <row r="8" spans="1:20" ht="19.5" customHeight="1">
      <c r="A8" s="194" t="s">
        <v>82</v>
      </c>
      <c r="B8" s="194" t="s">
        <v>83</v>
      </c>
      <c r="C8" s="194" t="s">
        <v>84</v>
      </c>
      <c r="D8" s="194" t="s">
        <v>85</v>
      </c>
      <c r="E8" s="194" t="s">
        <v>86</v>
      </c>
      <c r="F8" s="226">
        <f>H8+I8</f>
        <v>10782558.05</v>
      </c>
      <c r="G8" s="226"/>
      <c r="H8" s="216">
        <v>10782558.05</v>
      </c>
      <c r="I8" s="21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</row>
    <row r="9" spans="1:20" ht="19.5" customHeight="1">
      <c r="A9" s="219">
        <v>201</v>
      </c>
      <c r="B9" s="194" t="s">
        <v>83</v>
      </c>
      <c r="C9" s="205" t="s">
        <v>87</v>
      </c>
      <c r="D9" s="194" t="s">
        <v>85</v>
      </c>
      <c r="E9" s="241" t="s">
        <v>88</v>
      </c>
      <c r="F9" s="226">
        <f aca="true" t="shared" si="0" ref="F9:F57">H9+I9</f>
        <v>21690054</v>
      </c>
      <c r="G9" s="241"/>
      <c r="H9" s="201">
        <v>21690054</v>
      </c>
      <c r="I9" s="20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</row>
    <row r="10" spans="1:20" ht="19.5" customHeight="1">
      <c r="A10" s="219" t="s">
        <v>82</v>
      </c>
      <c r="B10" s="219" t="s">
        <v>83</v>
      </c>
      <c r="C10" s="205" t="s">
        <v>89</v>
      </c>
      <c r="D10" s="194" t="s">
        <v>85</v>
      </c>
      <c r="E10" s="241" t="s">
        <v>90</v>
      </c>
      <c r="F10" s="226">
        <f t="shared" si="0"/>
        <v>4364960.35</v>
      </c>
      <c r="G10" s="241"/>
      <c r="H10" s="201">
        <v>4364960.35</v>
      </c>
      <c r="I10" s="20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</row>
    <row r="11" spans="1:20" ht="19.5" customHeight="1">
      <c r="A11" s="364" t="s">
        <v>82</v>
      </c>
      <c r="B11" s="364" t="s">
        <v>91</v>
      </c>
      <c r="C11" s="364" t="s">
        <v>87</v>
      </c>
      <c r="D11" s="194" t="s">
        <v>85</v>
      </c>
      <c r="E11" s="231" t="s">
        <v>88</v>
      </c>
      <c r="F11" s="226">
        <f t="shared" si="0"/>
        <v>827000</v>
      </c>
      <c r="G11" s="241"/>
      <c r="H11" s="201">
        <v>827000</v>
      </c>
      <c r="I11" s="20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</row>
    <row r="12" spans="1:20" ht="19.5" customHeight="1">
      <c r="A12" s="365" t="s">
        <v>82</v>
      </c>
      <c r="B12" s="365" t="s">
        <v>91</v>
      </c>
      <c r="C12" s="365" t="s">
        <v>91</v>
      </c>
      <c r="D12" s="194" t="s">
        <v>85</v>
      </c>
      <c r="E12" s="366" t="s">
        <v>92</v>
      </c>
      <c r="F12" s="226">
        <f t="shared" si="0"/>
        <v>1195000</v>
      </c>
      <c r="G12" s="241"/>
      <c r="H12" s="201">
        <v>1195000</v>
      </c>
      <c r="I12" s="20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</row>
    <row r="13" spans="1:20" ht="19.5" customHeight="1">
      <c r="A13" s="364" t="s">
        <v>82</v>
      </c>
      <c r="B13" s="364" t="s">
        <v>93</v>
      </c>
      <c r="C13" s="364" t="s">
        <v>87</v>
      </c>
      <c r="D13" s="194" t="s">
        <v>85</v>
      </c>
      <c r="E13" s="231" t="s">
        <v>88</v>
      </c>
      <c r="F13" s="226">
        <f t="shared" si="0"/>
        <v>81850</v>
      </c>
      <c r="G13" s="241"/>
      <c r="H13" s="201">
        <v>81850</v>
      </c>
      <c r="I13" s="201"/>
      <c r="J13" s="241"/>
      <c r="K13" s="241"/>
      <c r="L13" s="241"/>
      <c r="M13" s="241"/>
      <c r="N13" s="243"/>
      <c r="O13" s="241"/>
      <c r="P13" s="241"/>
      <c r="Q13" s="241"/>
      <c r="R13" s="241"/>
      <c r="S13" s="241"/>
      <c r="T13" s="243"/>
    </row>
    <row r="14" spans="1:20" ht="19.5" customHeight="1">
      <c r="A14" s="219" t="s">
        <v>82</v>
      </c>
      <c r="B14" s="219" t="s">
        <v>94</v>
      </c>
      <c r="C14" s="219" t="s">
        <v>87</v>
      </c>
      <c r="D14" s="194" t="s">
        <v>85</v>
      </c>
      <c r="E14" s="231" t="s">
        <v>88</v>
      </c>
      <c r="F14" s="226">
        <f t="shared" si="0"/>
        <v>666548.39</v>
      </c>
      <c r="G14" s="241"/>
      <c r="H14" s="201">
        <v>666548.39</v>
      </c>
      <c r="I14" s="20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3"/>
    </row>
    <row r="15" spans="1:20" ht="19.5" customHeight="1">
      <c r="A15" s="364" t="s">
        <v>82</v>
      </c>
      <c r="B15" s="364" t="s">
        <v>95</v>
      </c>
      <c r="C15" s="364" t="s">
        <v>96</v>
      </c>
      <c r="D15" s="194" t="s">
        <v>85</v>
      </c>
      <c r="E15" s="231" t="s">
        <v>97</v>
      </c>
      <c r="F15" s="226">
        <f t="shared" si="0"/>
        <v>300000</v>
      </c>
      <c r="G15" s="241"/>
      <c r="H15" s="201">
        <v>300000</v>
      </c>
      <c r="I15" s="201"/>
      <c r="J15" s="241"/>
      <c r="K15" s="243"/>
      <c r="L15" s="241"/>
      <c r="M15" s="241"/>
      <c r="N15" s="241"/>
      <c r="O15" s="241"/>
      <c r="P15" s="241"/>
      <c r="Q15" s="243"/>
      <c r="R15" s="241"/>
      <c r="S15" s="241"/>
      <c r="T15" s="243"/>
    </row>
    <row r="16" spans="1:20" ht="19.5" customHeight="1">
      <c r="A16" s="364" t="s">
        <v>82</v>
      </c>
      <c r="B16" s="364" t="s">
        <v>98</v>
      </c>
      <c r="C16" s="364" t="s">
        <v>96</v>
      </c>
      <c r="D16" s="194" t="s">
        <v>85</v>
      </c>
      <c r="E16" s="231" t="s">
        <v>99</v>
      </c>
      <c r="F16" s="226">
        <f t="shared" si="0"/>
        <v>690000</v>
      </c>
      <c r="G16" s="243"/>
      <c r="H16" s="201">
        <v>690000</v>
      </c>
      <c r="I16" s="20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3"/>
    </row>
    <row r="17" spans="1:20" ht="19.5" customHeight="1">
      <c r="A17" s="219" t="s">
        <v>100</v>
      </c>
      <c r="B17" s="219" t="s">
        <v>96</v>
      </c>
      <c r="C17" s="219" t="s">
        <v>96</v>
      </c>
      <c r="D17" s="194" t="s">
        <v>85</v>
      </c>
      <c r="E17" s="243" t="s">
        <v>101</v>
      </c>
      <c r="F17" s="226">
        <f t="shared" si="0"/>
        <v>1430000</v>
      </c>
      <c r="G17" s="243"/>
      <c r="H17" s="201">
        <v>1430000</v>
      </c>
      <c r="I17" s="201"/>
      <c r="J17" s="241"/>
      <c r="K17" s="241"/>
      <c r="L17" s="243"/>
      <c r="M17" s="241"/>
      <c r="N17" s="241"/>
      <c r="O17" s="241"/>
      <c r="P17" s="241"/>
      <c r="Q17" s="243"/>
      <c r="R17" s="241"/>
      <c r="S17" s="241"/>
      <c r="T17" s="243"/>
    </row>
    <row r="18" spans="1:20" ht="19.5" customHeight="1">
      <c r="A18" s="364" t="s">
        <v>102</v>
      </c>
      <c r="B18" s="364" t="s">
        <v>103</v>
      </c>
      <c r="C18" s="364" t="s">
        <v>87</v>
      </c>
      <c r="D18" s="194" t="s">
        <v>85</v>
      </c>
      <c r="E18" s="231" t="s">
        <v>104</v>
      </c>
      <c r="F18" s="226">
        <f t="shared" si="0"/>
        <v>6287200</v>
      </c>
      <c r="G18" s="243"/>
      <c r="H18" s="242">
        <v>6287200</v>
      </c>
      <c r="I18" s="242"/>
      <c r="J18" s="243"/>
      <c r="K18" s="241"/>
      <c r="L18" s="243"/>
      <c r="M18" s="241"/>
      <c r="N18" s="241"/>
      <c r="O18" s="241"/>
      <c r="P18" s="241"/>
      <c r="Q18" s="241"/>
      <c r="R18" s="241"/>
      <c r="S18" s="243"/>
      <c r="T18" s="243"/>
    </row>
    <row r="19" spans="1:20" ht="19.5" customHeight="1">
      <c r="A19" s="364" t="s">
        <v>102</v>
      </c>
      <c r="B19" s="364" t="s">
        <v>103</v>
      </c>
      <c r="C19" s="364" t="s">
        <v>96</v>
      </c>
      <c r="D19" s="194" t="s">
        <v>85</v>
      </c>
      <c r="E19" s="231" t="s">
        <v>105</v>
      </c>
      <c r="F19" s="226">
        <f t="shared" si="0"/>
        <v>4000000</v>
      </c>
      <c r="G19" s="243"/>
      <c r="H19" s="242">
        <v>4000000</v>
      </c>
      <c r="I19" s="242"/>
      <c r="J19" s="243"/>
      <c r="K19" s="241"/>
      <c r="L19" s="243"/>
      <c r="M19" s="241"/>
      <c r="N19" s="241"/>
      <c r="O19" s="241"/>
      <c r="P19" s="241"/>
      <c r="Q19" s="241"/>
      <c r="R19" s="241"/>
      <c r="S19" s="243"/>
      <c r="T19" s="243"/>
    </row>
    <row r="20" spans="1:20" ht="19.5" customHeight="1">
      <c r="A20" s="364" t="s">
        <v>102</v>
      </c>
      <c r="B20" s="364" t="s">
        <v>96</v>
      </c>
      <c r="C20" s="364" t="s">
        <v>96</v>
      </c>
      <c r="D20" s="194" t="s">
        <v>85</v>
      </c>
      <c r="E20" s="231" t="s">
        <v>106</v>
      </c>
      <c r="F20" s="226">
        <f t="shared" si="0"/>
        <v>638800</v>
      </c>
      <c r="G20" s="243"/>
      <c r="H20" s="242">
        <v>638800</v>
      </c>
      <c r="I20" s="242"/>
      <c r="J20" s="243"/>
      <c r="K20" s="241"/>
      <c r="L20" s="243"/>
      <c r="M20" s="241"/>
      <c r="N20" s="241"/>
      <c r="O20" s="241"/>
      <c r="P20" s="241"/>
      <c r="Q20" s="241"/>
      <c r="R20" s="241"/>
      <c r="S20" s="243"/>
      <c r="T20" s="243"/>
    </row>
    <row r="21" spans="1:20" ht="19.5" customHeight="1">
      <c r="A21" s="364" t="s">
        <v>107</v>
      </c>
      <c r="B21" s="364" t="s">
        <v>103</v>
      </c>
      <c r="C21" s="364" t="s">
        <v>84</v>
      </c>
      <c r="D21" s="194" t="s">
        <v>85</v>
      </c>
      <c r="E21" s="243" t="s">
        <v>108</v>
      </c>
      <c r="F21" s="226">
        <f t="shared" si="0"/>
        <v>162188</v>
      </c>
      <c r="G21" s="243"/>
      <c r="H21" s="242">
        <v>162188</v>
      </c>
      <c r="I21" s="242"/>
      <c r="J21" s="243"/>
      <c r="K21" s="241"/>
      <c r="L21" s="241"/>
      <c r="M21" s="241"/>
      <c r="N21" s="243"/>
      <c r="O21" s="241"/>
      <c r="P21" s="241"/>
      <c r="Q21" s="241"/>
      <c r="R21" s="241"/>
      <c r="S21" s="243"/>
      <c r="T21" s="243"/>
    </row>
    <row r="22" spans="1:20" ht="19.5" customHeight="1">
      <c r="A22" s="364" t="s">
        <v>107</v>
      </c>
      <c r="B22" s="364" t="s">
        <v>103</v>
      </c>
      <c r="C22" s="364" t="s">
        <v>87</v>
      </c>
      <c r="D22" s="194" t="s">
        <v>85</v>
      </c>
      <c r="E22" s="243" t="s">
        <v>109</v>
      </c>
      <c r="F22" s="226">
        <f t="shared" si="0"/>
        <v>29740</v>
      </c>
      <c r="G22" s="243"/>
      <c r="H22" s="242">
        <v>29740</v>
      </c>
      <c r="I22" s="242"/>
      <c r="J22" s="243"/>
      <c r="K22" s="241"/>
      <c r="L22" s="241"/>
      <c r="M22" s="243"/>
      <c r="N22" s="243"/>
      <c r="O22" s="243"/>
      <c r="P22" s="241"/>
      <c r="Q22" s="241"/>
      <c r="R22" s="243"/>
      <c r="S22" s="243"/>
      <c r="T22" s="243"/>
    </row>
    <row r="23" spans="1:20" ht="19.5" customHeight="1">
      <c r="A23" s="364" t="s">
        <v>107</v>
      </c>
      <c r="B23" s="364" t="s">
        <v>103</v>
      </c>
      <c r="C23" s="364" t="s">
        <v>103</v>
      </c>
      <c r="D23" s="194" t="s">
        <v>85</v>
      </c>
      <c r="E23" s="231" t="s">
        <v>110</v>
      </c>
      <c r="F23" s="226">
        <f t="shared" si="0"/>
        <v>787667.04</v>
      </c>
      <c r="G23" s="243"/>
      <c r="H23" s="242">
        <v>787667.04</v>
      </c>
      <c r="I23" s="242"/>
      <c r="J23" s="243"/>
      <c r="K23" s="243"/>
      <c r="L23" s="241"/>
      <c r="M23" s="243"/>
      <c r="N23" s="243"/>
      <c r="O23" s="243"/>
      <c r="P23" s="243"/>
      <c r="Q23" s="241"/>
      <c r="R23" s="243"/>
      <c r="S23" s="243"/>
      <c r="T23" s="243"/>
    </row>
    <row r="24" spans="1:20" ht="19.5" customHeight="1">
      <c r="A24" s="364" t="s">
        <v>107</v>
      </c>
      <c r="B24" s="364" t="s">
        <v>103</v>
      </c>
      <c r="C24" s="364" t="s">
        <v>111</v>
      </c>
      <c r="D24" s="194" t="s">
        <v>85</v>
      </c>
      <c r="E24" s="231" t="s">
        <v>112</v>
      </c>
      <c r="F24" s="226">
        <f t="shared" si="0"/>
        <v>393833.52</v>
      </c>
      <c r="G24" s="243"/>
      <c r="H24" s="242">
        <v>393833.52</v>
      </c>
      <c r="I24" s="242"/>
      <c r="J24" s="243"/>
      <c r="K24" s="243"/>
      <c r="L24" s="241"/>
      <c r="M24" s="243"/>
      <c r="N24" s="243"/>
      <c r="O24" s="243"/>
      <c r="P24" s="243"/>
      <c r="Q24" s="243"/>
      <c r="R24" s="243"/>
      <c r="S24" s="243"/>
      <c r="T24" s="243"/>
    </row>
    <row r="25" spans="1:20" ht="19.5" customHeight="1">
      <c r="A25" s="364" t="s">
        <v>113</v>
      </c>
      <c r="B25" s="364" t="s">
        <v>93</v>
      </c>
      <c r="C25" s="364" t="s">
        <v>84</v>
      </c>
      <c r="D25" s="194" t="s">
        <v>85</v>
      </c>
      <c r="E25" s="231" t="s">
        <v>114</v>
      </c>
      <c r="F25" s="226">
        <f t="shared" si="0"/>
        <v>220454.65</v>
      </c>
      <c r="G25" s="243"/>
      <c r="H25" s="242">
        <v>220454.65</v>
      </c>
      <c r="I25" s="242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</row>
    <row r="26" spans="1:20" ht="19.5" customHeight="1">
      <c r="A26" s="364" t="s">
        <v>113</v>
      </c>
      <c r="B26" s="364" t="s">
        <v>93</v>
      </c>
      <c r="C26" s="364" t="s">
        <v>87</v>
      </c>
      <c r="D26" s="194" t="s">
        <v>85</v>
      </c>
      <c r="E26" s="231" t="s">
        <v>115</v>
      </c>
      <c r="F26" s="226">
        <f t="shared" si="0"/>
        <v>139800.51</v>
      </c>
      <c r="G26" s="247"/>
      <c r="H26" s="248">
        <v>139800.51</v>
      </c>
      <c r="I26" s="248"/>
      <c r="J26" s="247"/>
      <c r="K26" s="247"/>
      <c r="L26" s="247"/>
      <c r="M26" s="247"/>
      <c r="N26" s="253"/>
      <c r="O26" s="253"/>
      <c r="P26" s="247"/>
      <c r="Q26" s="247"/>
      <c r="R26" s="247"/>
      <c r="S26" s="247"/>
      <c r="T26" s="247"/>
    </row>
    <row r="27" spans="1:20" ht="19.5" customHeight="1">
      <c r="A27" s="364" t="s">
        <v>113</v>
      </c>
      <c r="B27" s="364" t="s">
        <v>93</v>
      </c>
      <c r="C27" s="364" t="s">
        <v>96</v>
      </c>
      <c r="D27" s="194" t="s">
        <v>85</v>
      </c>
      <c r="E27" s="231" t="s">
        <v>116</v>
      </c>
      <c r="F27" s="226">
        <f t="shared" si="0"/>
        <v>10312.71</v>
      </c>
      <c r="G27" s="247"/>
      <c r="H27" s="248">
        <v>10312.71</v>
      </c>
      <c r="I27" s="248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</row>
    <row r="28" spans="1:20" ht="19.5" customHeight="1">
      <c r="A28" s="246" t="s">
        <v>117</v>
      </c>
      <c r="B28" s="246" t="s">
        <v>87</v>
      </c>
      <c r="C28" s="246" t="s">
        <v>96</v>
      </c>
      <c r="D28" s="194" t="s">
        <v>85</v>
      </c>
      <c r="E28" s="247" t="s">
        <v>92</v>
      </c>
      <c r="F28" s="226">
        <f t="shared" si="0"/>
        <v>513000</v>
      </c>
      <c r="G28" s="247"/>
      <c r="H28" s="248">
        <v>513000</v>
      </c>
      <c r="I28" s="248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</row>
    <row r="29" spans="1:20" ht="19.5" customHeight="1">
      <c r="A29" s="246" t="s">
        <v>117</v>
      </c>
      <c r="B29" s="246" t="s">
        <v>94</v>
      </c>
      <c r="C29" s="246" t="s">
        <v>84</v>
      </c>
      <c r="D29" s="194" t="s">
        <v>85</v>
      </c>
      <c r="E29" s="247" t="s">
        <v>118</v>
      </c>
      <c r="F29" s="226">
        <f t="shared" si="0"/>
        <v>2931300</v>
      </c>
      <c r="G29" s="247"/>
      <c r="H29" s="248">
        <v>2931300</v>
      </c>
      <c r="I29" s="248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</row>
    <row r="30" spans="1:20" ht="19.5" customHeight="1">
      <c r="A30" s="364" t="s">
        <v>119</v>
      </c>
      <c r="B30" s="364" t="s">
        <v>84</v>
      </c>
      <c r="C30" s="364" t="s">
        <v>87</v>
      </c>
      <c r="D30" s="194" t="s">
        <v>85</v>
      </c>
      <c r="E30" s="231" t="s">
        <v>88</v>
      </c>
      <c r="F30" s="226">
        <f t="shared" si="0"/>
        <v>232000</v>
      </c>
      <c r="G30" s="247"/>
      <c r="H30" s="248">
        <v>232000</v>
      </c>
      <c r="I30" s="248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</row>
    <row r="31" spans="1:20" ht="19.5" customHeight="1">
      <c r="A31" s="364" t="s">
        <v>119</v>
      </c>
      <c r="B31" s="364" t="s">
        <v>84</v>
      </c>
      <c r="C31" s="364" t="s">
        <v>111</v>
      </c>
      <c r="D31" s="194" t="s">
        <v>85</v>
      </c>
      <c r="E31" s="231" t="s">
        <v>120</v>
      </c>
      <c r="F31" s="226">
        <f t="shared" si="0"/>
        <v>246000</v>
      </c>
      <c r="G31" s="247"/>
      <c r="H31" s="248">
        <v>246000</v>
      </c>
      <c r="I31" s="248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</row>
    <row r="32" spans="1:20" ht="19.5" customHeight="1">
      <c r="A32" s="367">
        <v>212</v>
      </c>
      <c r="B32" s="368" t="s">
        <v>83</v>
      </c>
      <c r="C32" s="368" t="s">
        <v>96</v>
      </c>
      <c r="D32" s="194" t="s">
        <v>85</v>
      </c>
      <c r="E32" s="369" t="s">
        <v>121</v>
      </c>
      <c r="F32" s="226">
        <f t="shared" si="0"/>
        <v>207890000</v>
      </c>
      <c r="G32" s="247"/>
      <c r="H32" s="248">
        <v>207890000</v>
      </c>
      <c r="I32" s="248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</row>
    <row r="33" spans="1:20" ht="19.5" customHeight="1">
      <c r="A33" s="367">
        <v>212</v>
      </c>
      <c r="B33" s="368" t="s">
        <v>122</v>
      </c>
      <c r="C33" s="368" t="s">
        <v>84</v>
      </c>
      <c r="D33" s="194" t="s">
        <v>85</v>
      </c>
      <c r="E33" s="369" t="s">
        <v>123</v>
      </c>
      <c r="F33" s="226">
        <f t="shared" si="0"/>
        <v>876220000</v>
      </c>
      <c r="G33" s="247"/>
      <c r="H33" s="248"/>
      <c r="I33" s="248">
        <v>876220000</v>
      </c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</row>
    <row r="34" spans="1:20" ht="19.5" customHeight="1">
      <c r="A34" s="364" t="s">
        <v>119</v>
      </c>
      <c r="B34" s="364" t="s">
        <v>122</v>
      </c>
      <c r="C34" s="364" t="s">
        <v>87</v>
      </c>
      <c r="D34" s="194" t="s">
        <v>85</v>
      </c>
      <c r="E34" s="231" t="s">
        <v>124</v>
      </c>
      <c r="F34" s="226">
        <f t="shared" si="0"/>
        <v>26491500</v>
      </c>
      <c r="G34" s="247"/>
      <c r="H34" s="248"/>
      <c r="I34" s="248">
        <v>26491500</v>
      </c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</row>
    <row r="35" spans="1:20" ht="19.5" customHeight="1">
      <c r="A35" s="370" t="s">
        <v>119</v>
      </c>
      <c r="B35" s="370" t="s">
        <v>122</v>
      </c>
      <c r="C35" s="370" t="s">
        <v>103</v>
      </c>
      <c r="D35" s="194" t="s">
        <v>85</v>
      </c>
      <c r="E35" s="371" t="s">
        <v>125</v>
      </c>
      <c r="F35" s="226">
        <f t="shared" si="0"/>
        <v>345850000</v>
      </c>
      <c r="G35" s="247"/>
      <c r="H35" s="248"/>
      <c r="I35" s="248">
        <v>345850000</v>
      </c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</row>
    <row r="36" spans="1:20" ht="19.5" customHeight="1">
      <c r="A36" s="370" t="s">
        <v>119</v>
      </c>
      <c r="B36" s="370" t="s">
        <v>122</v>
      </c>
      <c r="C36" s="370" t="s">
        <v>126</v>
      </c>
      <c r="D36" s="194" t="s">
        <v>85</v>
      </c>
      <c r="E36" s="371" t="s">
        <v>127</v>
      </c>
      <c r="F36" s="226">
        <f t="shared" si="0"/>
        <v>868825.33</v>
      </c>
      <c r="G36" s="247"/>
      <c r="H36" s="248"/>
      <c r="I36" s="248">
        <v>868825.33</v>
      </c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</row>
    <row r="37" spans="1:20" ht="19.5" customHeight="1">
      <c r="A37" s="372" t="s">
        <v>119</v>
      </c>
      <c r="B37" s="372" t="s">
        <v>94</v>
      </c>
      <c r="C37" s="372" t="s">
        <v>84</v>
      </c>
      <c r="D37" s="194" t="s">
        <v>85</v>
      </c>
      <c r="E37" s="373" t="s">
        <v>128</v>
      </c>
      <c r="F37" s="226">
        <f t="shared" si="0"/>
        <v>43205802.48</v>
      </c>
      <c r="G37" s="247"/>
      <c r="H37" s="201"/>
      <c r="I37" s="248">
        <v>43205802.48</v>
      </c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</row>
    <row r="38" spans="1:20" ht="19.5" customHeight="1">
      <c r="A38" s="246" t="s">
        <v>119</v>
      </c>
      <c r="B38" s="246" t="s">
        <v>94</v>
      </c>
      <c r="C38" s="246" t="s">
        <v>87</v>
      </c>
      <c r="D38" s="194" t="s">
        <v>85</v>
      </c>
      <c r="E38" s="247" t="s">
        <v>129</v>
      </c>
      <c r="F38" s="226">
        <f t="shared" si="0"/>
        <v>740000</v>
      </c>
      <c r="G38" s="247"/>
      <c r="H38" s="248"/>
      <c r="I38" s="248">
        <v>740000</v>
      </c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</row>
    <row r="39" spans="1:20" ht="19.5" customHeight="1">
      <c r="A39" s="205">
        <v>212</v>
      </c>
      <c r="B39" s="205">
        <v>16</v>
      </c>
      <c r="C39" s="205">
        <v>99</v>
      </c>
      <c r="D39" s="194" t="s">
        <v>85</v>
      </c>
      <c r="E39" s="52" t="s">
        <v>130</v>
      </c>
      <c r="F39" s="226">
        <f t="shared" si="0"/>
        <v>249000000</v>
      </c>
      <c r="G39" s="52"/>
      <c r="H39" s="201"/>
      <c r="I39" s="201">
        <v>249000000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1:20" ht="19.5" customHeight="1">
      <c r="A40" s="205">
        <v>213</v>
      </c>
      <c r="B40" s="205" t="s">
        <v>83</v>
      </c>
      <c r="C40" s="205">
        <v>10</v>
      </c>
      <c r="D40" s="194" t="s">
        <v>85</v>
      </c>
      <c r="E40" s="52" t="s">
        <v>131</v>
      </c>
      <c r="F40" s="226">
        <f t="shared" si="0"/>
        <v>259000</v>
      </c>
      <c r="G40" s="52"/>
      <c r="H40" s="201">
        <v>259000</v>
      </c>
      <c r="I40" s="201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19.5" customHeight="1">
      <c r="A41" s="205" t="s">
        <v>132</v>
      </c>
      <c r="B41" s="205" t="s">
        <v>103</v>
      </c>
      <c r="C41" s="205" t="s">
        <v>96</v>
      </c>
      <c r="D41" s="194" t="s">
        <v>85</v>
      </c>
      <c r="E41" s="52" t="s">
        <v>133</v>
      </c>
      <c r="F41" s="226">
        <f t="shared" si="0"/>
        <v>200000</v>
      </c>
      <c r="G41" s="52"/>
      <c r="H41" s="201">
        <v>200000</v>
      </c>
      <c r="I41" s="201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9.5" customHeight="1">
      <c r="A42" s="205" t="s">
        <v>134</v>
      </c>
      <c r="B42" s="205" t="s">
        <v>87</v>
      </c>
      <c r="C42" s="205" t="s">
        <v>87</v>
      </c>
      <c r="D42" s="194" t="s">
        <v>85</v>
      </c>
      <c r="E42" s="231" t="s">
        <v>88</v>
      </c>
      <c r="F42" s="226">
        <f t="shared" si="0"/>
        <v>5842721</v>
      </c>
      <c r="G42" s="52"/>
      <c r="H42" s="201">
        <v>5842721</v>
      </c>
      <c r="I42" s="20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19.5" customHeight="1">
      <c r="A43" s="205" t="s">
        <v>134</v>
      </c>
      <c r="B43" s="205" t="s">
        <v>87</v>
      </c>
      <c r="C43" s="205" t="s">
        <v>96</v>
      </c>
      <c r="D43" s="194" t="s">
        <v>85</v>
      </c>
      <c r="E43" s="52" t="s">
        <v>135</v>
      </c>
      <c r="F43" s="226">
        <f t="shared" si="0"/>
        <v>3000000</v>
      </c>
      <c r="G43" s="52"/>
      <c r="H43" s="201">
        <v>3000000</v>
      </c>
      <c r="I43" s="201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0" ht="19.5" customHeight="1">
      <c r="A44" s="205" t="s">
        <v>134</v>
      </c>
      <c r="B44" s="205" t="s">
        <v>136</v>
      </c>
      <c r="C44" s="205" t="s">
        <v>96</v>
      </c>
      <c r="D44" s="194" t="s">
        <v>85</v>
      </c>
      <c r="E44" s="52" t="s">
        <v>137</v>
      </c>
      <c r="F44" s="226">
        <f t="shared" si="0"/>
        <v>320600</v>
      </c>
      <c r="G44" s="52"/>
      <c r="H44" s="201">
        <v>320600</v>
      </c>
      <c r="I44" s="201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19.5" customHeight="1">
      <c r="A45" s="364" t="s">
        <v>138</v>
      </c>
      <c r="B45" s="364" t="s">
        <v>84</v>
      </c>
      <c r="C45" s="364" t="s">
        <v>87</v>
      </c>
      <c r="D45" s="194" t="s">
        <v>85</v>
      </c>
      <c r="E45" s="231" t="s">
        <v>88</v>
      </c>
      <c r="F45" s="226">
        <f t="shared" si="0"/>
        <v>38000</v>
      </c>
      <c r="G45" s="52"/>
      <c r="H45" s="201">
        <v>38000</v>
      </c>
      <c r="I45" s="201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19.5" customHeight="1">
      <c r="A46" s="205" t="s">
        <v>139</v>
      </c>
      <c r="B46" s="205" t="s">
        <v>87</v>
      </c>
      <c r="C46" s="205" t="s">
        <v>84</v>
      </c>
      <c r="D46" s="194" t="s">
        <v>85</v>
      </c>
      <c r="E46" s="52" t="s">
        <v>140</v>
      </c>
      <c r="F46" s="226">
        <f t="shared" si="0"/>
        <v>1321104</v>
      </c>
      <c r="G46" s="52"/>
      <c r="H46" s="201">
        <v>1321104</v>
      </c>
      <c r="I46" s="201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20" ht="19.5" customHeight="1">
      <c r="A47" s="205" t="s">
        <v>141</v>
      </c>
      <c r="B47" s="205" t="s">
        <v>84</v>
      </c>
      <c r="C47" s="205" t="s">
        <v>122</v>
      </c>
      <c r="D47" s="194" t="s">
        <v>85</v>
      </c>
      <c r="E47" s="52" t="s">
        <v>142</v>
      </c>
      <c r="F47" s="226">
        <f t="shared" si="0"/>
        <v>150000</v>
      </c>
      <c r="G47" s="52"/>
      <c r="H47" s="201">
        <v>150000</v>
      </c>
      <c r="I47" s="201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9.5" customHeight="1">
      <c r="A48" s="205" t="s">
        <v>143</v>
      </c>
      <c r="B48" s="205" t="s">
        <v>91</v>
      </c>
      <c r="C48" s="205" t="s">
        <v>87</v>
      </c>
      <c r="D48" s="194" t="s">
        <v>85</v>
      </c>
      <c r="E48" s="52" t="s">
        <v>144</v>
      </c>
      <c r="F48" s="226">
        <f t="shared" si="0"/>
        <v>60000000</v>
      </c>
      <c r="G48" s="52"/>
      <c r="H48" s="201"/>
      <c r="I48" s="201">
        <v>60000000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20" ht="19.5" customHeight="1">
      <c r="A49" s="205" t="s">
        <v>145</v>
      </c>
      <c r="B49" s="205" t="s">
        <v>91</v>
      </c>
      <c r="C49" s="205" t="s">
        <v>146</v>
      </c>
      <c r="D49" s="194" t="s">
        <v>85</v>
      </c>
      <c r="E49" s="52" t="s">
        <v>147</v>
      </c>
      <c r="F49" s="226">
        <f t="shared" si="0"/>
        <v>14884000</v>
      </c>
      <c r="G49" s="52"/>
      <c r="H49" s="201"/>
      <c r="I49" s="201">
        <v>14884000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ht="19.5" customHeight="1">
      <c r="A50" s="205" t="s">
        <v>145</v>
      </c>
      <c r="B50" s="205" t="s">
        <v>91</v>
      </c>
      <c r="C50" s="205" t="s">
        <v>148</v>
      </c>
      <c r="D50" s="194" t="s">
        <v>85</v>
      </c>
      <c r="E50" s="52" t="s">
        <v>149</v>
      </c>
      <c r="F50" s="226">
        <f t="shared" si="0"/>
        <v>17600000</v>
      </c>
      <c r="G50" s="52"/>
      <c r="H50" s="201"/>
      <c r="I50" s="201">
        <v>17600000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ht="19.5" customHeight="1">
      <c r="A51" s="205" t="s">
        <v>150</v>
      </c>
      <c r="B51" s="205" t="s">
        <v>91</v>
      </c>
      <c r="C51" s="205" t="s">
        <v>146</v>
      </c>
      <c r="D51" s="194" t="s">
        <v>85</v>
      </c>
      <c r="E51" s="52" t="s">
        <v>151</v>
      </c>
      <c r="F51" s="226">
        <f t="shared" si="0"/>
        <v>212000</v>
      </c>
      <c r="G51" s="52"/>
      <c r="H51" s="201"/>
      <c r="I51" s="201">
        <v>212000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1:20" ht="19.5" customHeight="1">
      <c r="A52" s="205" t="s">
        <v>150</v>
      </c>
      <c r="B52" s="205" t="s">
        <v>91</v>
      </c>
      <c r="C52" s="205" t="s">
        <v>148</v>
      </c>
      <c r="D52" s="194" t="s">
        <v>85</v>
      </c>
      <c r="E52" s="52" t="s">
        <v>152</v>
      </c>
      <c r="F52" s="226">
        <f t="shared" si="0"/>
        <v>324000</v>
      </c>
      <c r="G52" s="52"/>
      <c r="H52" s="201"/>
      <c r="I52" s="201">
        <v>324000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19.5" customHeight="1">
      <c r="A53" s="364" t="s">
        <v>82</v>
      </c>
      <c r="B53" s="364" t="s">
        <v>111</v>
      </c>
      <c r="C53" s="364" t="s">
        <v>103</v>
      </c>
      <c r="D53" s="194" t="s">
        <v>85</v>
      </c>
      <c r="E53" s="374" t="s">
        <v>153</v>
      </c>
      <c r="F53" s="226">
        <f t="shared" si="0"/>
        <v>255000</v>
      </c>
      <c r="G53" s="52"/>
      <c r="H53" s="201">
        <v>255000</v>
      </c>
      <c r="I53" s="20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4" spans="1:20" ht="19.5" customHeight="1">
      <c r="A54" s="205" t="s">
        <v>82</v>
      </c>
      <c r="B54" s="205" t="s">
        <v>111</v>
      </c>
      <c r="C54" s="205" t="s">
        <v>136</v>
      </c>
      <c r="D54" s="194" t="s">
        <v>85</v>
      </c>
      <c r="E54" s="52" t="s">
        <v>154</v>
      </c>
      <c r="F54" s="226">
        <f t="shared" si="0"/>
        <v>52000</v>
      </c>
      <c r="G54" s="52"/>
      <c r="H54" s="201">
        <v>52000</v>
      </c>
      <c r="I54" s="201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ht="19.5" customHeight="1">
      <c r="A55" s="205" t="s">
        <v>82</v>
      </c>
      <c r="B55" s="205" t="s">
        <v>94</v>
      </c>
      <c r="C55" s="205" t="s">
        <v>87</v>
      </c>
      <c r="D55" s="194" t="s">
        <v>85</v>
      </c>
      <c r="E55" s="231" t="s">
        <v>88</v>
      </c>
      <c r="F55" s="226">
        <f t="shared" si="0"/>
        <v>465200</v>
      </c>
      <c r="G55" s="52"/>
      <c r="H55" s="201">
        <v>465200</v>
      </c>
      <c r="I55" s="201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0" ht="19.5" customHeight="1">
      <c r="A56" s="364" t="s">
        <v>82</v>
      </c>
      <c r="B56" s="364" t="s">
        <v>94</v>
      </c>
      <c r="C56" s="364" t="s">
        <v>122</v>
      </c>
      <c r="D56" s="194" t="s">
        <v>85</v>
      </c>
      <c r="E56" s="231" t="s">
        <v>155</v>
      </c>
      <c r="F56" s="226">
        <f t="shared" si="0"/>
        <v>1293000</v>
      </c>
      <c r="G56" s="52"/>
      <c r="H56" s="201">
        <v>1293000</v>
      </c>
      <c r="I56" s="201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1:20" ht="19.5" customHeight="1">
      <c r="A57" s="364" t="s">
        <v>82</v>
      </c>
      <c r="B57" s="364" t="s">
        <v>94</v>
      </c>
      <c r="C57" s="364" t="s">
        <v>96</v>
      </c>
      <c r="D57" s="194" t="s">
        <v>85</v>
      </c>
      <c r="E57" s="231" t="s">
        <v>156</v>
      </c>
      <c r="F57" s="226">
        <f t="shared" si="0"/>
        <v>5400000</v>
      </c>
      <c r="G57" s="52"/>
      <c r="H57" s="201">
        <v>5400000</v>
      </c>
      <c r="I57" s="201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3" ht="12.75" customHeight="1">
      <c r="A58" s="381"/>
      <c r="B58" s="381"/>
      <c r="C58" s="184"/>
    </row>
    <row r="59" spans="1:3" ht="12.75" customHeight="1">
      <c r="A59" s="184"/>
      <c r="B59" s="184"/>
      <c r="C59" s="184"/>
    </row>
    <row r="60" spans="1:3" ht="12.75" customHeight="1">
      <c r="A60" s="184"/>
      <c r="B60" s="184"/>
      <c r="C60" s="184"/>
    </row>
    <row r="61" spans="1:3" ht="12.75" customHeight="1">
      <c r="A61" s="184"/>
      <c r="B61" s="184"/>
      <c r="C61" s="184"/>
    </row>
    <row r="62" spans="1:3" ht="12.75" customHeight="1">
      <c r="A62" s="184"/>
      <c r="B62" s="184"/>
      <c r="C62" s="184"/>
    </row>
    <row r="63" spans="1:3" ht="12.75" customHeight="1">
      <c r="A63" s="184"/>
      <c r="B63" s="184"/>
      <c r="C63" s="184"/>
    </row>
    <row r="64" spans="1:3" ht="12.75" customHeight="1">
      <c r="A64" s="184"/>
      <c r="B64" s="184"/>
      <c r="C64" s="184"/>
    </row>
    <row r="65" spans="1:3" ht="12.75" customHeight="1">
      <c r="A65" s="184"/>
      <c r="B65" s="184"/>
      <c r="C65" s="184"/>
    </row>
    <row r="66" spans="1:3" ht="12.75" customHeight="1">
      <c r="A66" s="184"/>
      <c r="B66" s="184"/>
      <c r="C66" s="184"/>
    </row>
    <row r="67" spans="1:3" ht="12.75" customHeight="1">
      <c r="A67" s="184"/>
      <c r="B67" s="184"/>
      <c r="C67" s="184"/>
    </row>
    <row r="68" spans="1:3" ht="12.75" customHeight="1">
      <c r="A68" s="184"/>
      <c r="B68" s="184"/>
      <c r="C68" s="184"/>
    </row>
    <row r="69" spans="1:3" ht="12.75" customHeight="1">
      <c r="A69" s="184"/>
      <c r="B69" s="184"/>
      <c r="C69" s="184"/>
    </row>
    <row r="70" spans="1:3" ht="12.75" customHeight="1">
      <c r="A70" s="184"/>
      <c r="B70" s="184"/>
      <c r="C70" s="184"/>
    </row>
    <row r="71" spans="1:3" ht="12.75" customHeight="1">
      <c r="A71" s="184"/>
      <c r="B71" s="184"/>
      <c r="C71" s="184"/>
    </row>
    <row r="72" spans="1:3" ht="12.75" customHeight="1">
      <c r="A72" s="184"/>
      <c r="B72" s="184"/>
      <c r="C72" s="184"/>
    </row>
    <row r="73" spans="1:3" ht="12.75" customHeight="1">
      <c r="A73" s="184"/>
      <c r="B73" s="184"/>
      <c r="C73" s="184"/>
    </row>
    <row r="74" spans="1:3" ht="12.75" customHeight="1">
      <c r="A74" s="184"/>
      <c r="B74" s="184"/>
      <c r="C74" s="184"/>
    </row>
  </sheetData>
  <sheetProtection formatCells="0" formatColumns="0" formatRows="0" insertColumns="0" insertRows="0" insertHyperlinks="0" deleteColumns="0" deleteRows="0" sort="0" autoFilter="0" pivotTables="0"/>
  <mergeCells count="24">
    <mergeCell ref="A1:C1"/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20.33203125" style="0" customWidth="1"/>
    <col min="7" max="7" width="20.33203125" style="185" customWidth="1"/>
    <col min="8" max="8" width="19.66015625" style="0" customWidth="1"/>
    <col min="9" max="9" width="14.5" style="0" customWidth="1"/>
    <col min="10" max="10" width="22.5" style="0" customWidth="1"/>
    <col min="11" max="12" width="10.66015625" style="0" customWidth="1"/>
  </cols>
  <sheetData>
    <row r="1" spans="1:10" ht="19.5" customHeight="1">
      <c r="A1" s="112" t="s">
        <v>157</v>
      </c>
      <c r="B1" s="112"/>
      <c r="C1" s="112"/>
      <c r="D1" s="352"/>
      <c r="E1" s="352"/>
      <c r="F1" s="352"/>
      <c r="G1" s="353"/>
      <c r="H1" s="352"/>
      <c r="I1" s="352"/>
      <c r="J1" s="375"/>
    </row>
    <row r="2" spans="1:10" ht="19.5" customHeight="1">
      <c r="A2" s="115" t="s">
        <v>158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2" ht="19.5" customHeight="1">
      <c r="A3" s="302" t="s">
        <v>55</v>
      </c>
      <c r="B3" s="303"/>
      <c r="C3" s="303" t="s">
        <v>56</v>
      </c>
      <c r="D3" s="303"/>
      <c r="E3" s="303"/>
      <c r="F3" s="354"/>
      <c r="G3" s="355"/>
      <c r="H3" s="354"/>
      <c r="I3" s="354"/>
      <c r="J3" s="155"/>
      <c r="K3" s="146"/>
      <c r="L3" s="146"/>
    </row>
    <row r="4" spans="1:12" ht="19.5" customHeight="1">
      <c r="A4" s="356" t="s">
        <v>57</v>
      </c>
      <c r="B4" s="356"/>
      <c r="C4" s="356"/>
      <c r="D4" s="356"/>
      <c r="E4" s="356"/>
      <c r="F4" s="357" t="s">
        <v>58</v>
      </c>
      <c r="G4" s="358" t="s">
        <v>159</v>
      </c>
      <c r="H4" s="359" t="s">
        <v>160</v>
      </c>
      <c r="I4" s="359" t="s">
        <v>161</v>
      </c>
      <c r="J4" s="359" t="s">
        <v>162</v>
      </c>
      <c r="K4" s="146"/>
      <c r="L4" s="146"/>
    </row>
    <row r="5" spans="1:12" ht="19.5" customHeight="1">
      <c r="A5" s="356" t="s">
        <v>66</v>
      </c>
      <c r="B5" s="356"/>
      <c r="C5" s="356"/>
      <c r="D5" s="359" t="s">
        <v>67</v>
      </c>
      <c r="E5" s="359" t="s">
        <v>163</v>
      </c>
      <c r="F5" s="357"/>
      <c r="G5" s="358"/>
      <c r="H5" s="359"/>
      <c r="I5" s="359"/>
      <c r="J5" s="359"/>
      <c r="K5" s="146"/>
      <c r="L5" s="146"/>
    </row>
    <row r="6" spans="1:12" ht="15" customHeight="1">
      <c r="A6" s="360" t="s">
        <v>79</v>
      </c>
      <c r="B6" s="360" t="s">
        <v>80</v>
      </c>
      <c r="C6" s="361" t="s">
        <v>81</v>
      </c>
      <c r="D6" s="359"/>
      <c r="E6" s="359"/>
      <c r="F6" s="357"/>
      <c r="G6" s="358"/>
      <c r="H6" s="359"/>
      <c r="I6" s="359"/>
      <c r="J6" s="359"/>
      <c r="K6" s="146"/>
      <c r="L6" s="146"/>
    </row>
    <row r="7" spans="1:12" ht="15" customHeight="1">
      <c r="A7" s="360"/>
      <c r="B7" s="360"/>
      <c r="C7" s="361"/>
      <c r="D7" s="359"/>
      <c r="E7" s="359"/>
      <c r="F7" s="362">
        <f>SUM(F8:F57)</f>
        <v>1920503020.03</v>
      </c>
      <c r="G7" s="362">
        <f>SUM(G8:G57)</f>
        <v>18212618.830000002</v>
      </c>
      <c r="H7" s="362">
        <f>SUM(H8:H57)</f>
        <v>1902290401.1999998</v>
      </c>
      <c r="I7" s="359"/>
      <c r="J7" s="359"/>
      <c r="K7" s="146"/>
      <c r="L7" s="146"/>
    </row>
    <row r="8" spans="1:12" ht="20.25" customHeight="1">
      <c r="A8" s="194" t="s">
        <v>82</v>
      </c>
      <c r="B8" s="194" t="s">
        <v>83</v>
      </c>
      <c r="C8" s="194" t="s">
        <v>84</v>
      </c>
      <c r="D8" s="194" t="s">
        <v>85</v>
      </c>
      <c r="E8" s="194" t="s">
        <v>86</v>
      </c>
      <c r="F8" s="363">
        <f>G8+H8</f>
        <v>10782558.05</v>
      </c>
      <c r="G8" s="216">
        <v>10782558.05</v>
      </c>
      <c r="H8" s="216"/>
      <c r="I8" s="363"/>
      <c r="J8" s="363"/>
      <c r="K8" s="376"/>
      <c r="L8" s="376"/>
    </row>
    <row r="9" spans="1:12" ht="20.25" customHeight="1">
      <c r="A9" s="219">
        <v>201</v>
      </c>
      <c r="B9" s="194" t="s">
        <v>83</v>
      </c>
      <c r="C9" s="205" t="s">
        <v>87</v>
      </c>
      <c r="D9" s="194" t="s">
        <v>85</v>
      </c>
      <c r="E9" s="241" t="s">
        <v>88</v>
      </c>
      <c r="F9" s="363">
        <f aca="true" t="shared" si="0" ref="F9:F57">G9+H9</f>
        <v>21690054</v>
      </c>
      <c r="G9" s="201"/>
      <c r="H9" s="201">
        <v>21690054</v>
      </c>
      <c r="I9" s="195"/>
      <c r="J9" s="195"/>
      <c r="K9" s="151"/>
      <c r="L9" s="150"/>
    </row>
    <row r="10" spans="1:12" ht="20.25" customHeight="1">
      <c r="A10" s="219" t="s">
        <v>82</v>
      </c>
      <c r="B10" s="219" t="s">
        <v>83</v>
      </c>
      <c r="C10" s="205" t="s">
        <v>89</v>
      </c>
      <c r="D10" s="194" t="s">
        <v>85</v>
      </c>
      <c r="E10" s="241" t="s">
        <v>90</v>
      </c>
      <c r="F10" s="363">
        <f t="shared" si="0"/>
        <v>4364960.35</v>
      </c>
      <c r="G10" s="201">
        <v>4364960.35</v>
      </c>
      <c r="H10" s="201"/>
      <c r="I10" s="195"/>
      <c r="J10" s="195"/>
      <c r="K10" s="150"/>
      <c r="L10" s="150"/>
    </row>
    <row r="11" spans="1:12" ht="20.25" customHeight="1">
      <c r="A11" s="364" t="s">
        <v>82</v>
      </c>
      <c r="B11" s="364" t="s">
        <v>91</v>
      </c>
      <c r="C11" s="364" t="s">
        <v>87</v>
      </c>
      <c r="D11" s="194" t="s">
        <v>85</v>
      </c>
      <c r="E11" s="231" t="s">
        <v>88</v>
      </c>
      <c r="F11" s="363">
        <f t="shared" si="0"/>
        <v>827000</v>
      </c>
      <c r="G11" s="201"/>
      <c r="H11" s="201">
        <v>827000</v>
      </c>
      <c r="I11" s="195"/>
      <c r="J11" s="195"/>
      <c r="K11" s="150"/>
      <c r="L11" s="150"/>
    </row>
    <row r="12" spans="1:12" ht="20.25" customHeight="1">
      <c r="A12" s="365" t="s">
        <v>82</v>
      </c>
      <c r="B12" s="365" t="s">
        <v>91</v>
      </c>
      <c r="C12" s="365" t="s">
        <v>91</v>
      </c>
      <c r="D12" s="194" t="s">
        <v>85</v>
      </c>
      <c r="E12" s="366" t="s">
        <v>92</v>
      </c>
      <c r="F12" s="363">
        <f t="shared" si="0"/>
        <v>1195000</v>
      </c>
      <c r="G12" s="201"/>
      <c r="H12" s="201">
        <v>1195000</v>
      </c>
      <c r="I12" s="195"/>
      <c r="J12" s="195"/>
      <c r="K12" s="150"/>
      <c r="L12" s="150"/>
    </row>
    <row r="13" spans="1:12" ht="20.25" customHeight="1">
      <c r="A13" s="364" t="s">
        <v>82</v>
      </c>
      <c r="B13" s="364" t="s">
        <v>93</v>
      </c>
      <c r="C13" s="364" t="s">
        <v>87</v>
      </c>
      <c r="D13" s="194" t="s">
        <v>85</v>
      </c>
      <c r="E13" s="231" t="s">
        <v>88</v>
      </c>
      <c r="F13" s="363">
        <f t="shared" si="0"/>
        <v>81850</v>
      </c>
      <c r="G13" s="201"/>
      <c r="H13" s="201">
        <v>81850</v>
      </c>
      <c r="I13" s="195"/>
      <c r="J13" s="195"/>
      <c r="K13" s="150"/>
      <c r="L13" s="150"/>
    </row>
    <row r="14" spans="1:12" ht="20.25" customHeight="1">
      <c r="A14" s="219" t="s">
        <v>82</v>
      </c>
      <c r="B14" s="219" t="s">
        <v>94</v>
      </c>
      <c r="C14" s="219" t="s">
        <v>87</v>
      </c>
      <c r="D14" s="194" t="s">
        <v>85</v>
      </c>
      <c r="E14" s="231" t="s">
        <v>88</v>
      </c>
      <c r="F14" s="363">
        <f t="shared" si="0"/>
        <v>666548.39</v>
      </c>
      <c r="G14" s="201"/>
      <c r="H14" s="201">
        <v>666548.39</v>
      </c>
      <c r="I14" s="195"/>
      <c r="J14" s="195"/>
      <c r="K14" s="150"/>
      <c r="L14" s="377"/>
    </row>
    <row r="15" spans="1:12" ht="20.25" customHeight="1">
      <c r="A15" s="364" t="s">
        <v>82</v>
      </c>
      <c r="B15" s="364" t="s">
        <v>95</v>
      </c>
      <c r="C15" s="364" t="s">
        <v>96</v>
      </c>
      <c r="D15" s="194" t="s">
        <v>85</v>
      </c>
      <c r="E15" s="231" t="s">
        <v>97</v>
      </c>
      <c r="F15" s="363">
        <f t="shared" si="0"/>
        <v>300000</v>
      </c>
      <c r="G15" s="201"/>
      <c r="H15" s="201">
        <v>300000</v>
      </c>
      <c r="I15" s="195"/>
      <c r="J15" s="195"/>
      <c r="K15" s="150"/>
      <c r="L15" s="150"/>
    </row>
    <row r="16" spans="1:12" ht="20.25" customHeight="1">
      <c r="A16" s="364" t="s">
        <v>82</v>
      </c>
      <c r="B16" s="364" t="s">
        <v>98</v>
      </c>
      <c r="C16" s="364" t="s">
        <v>96</v>
      </c>
      <c r="D16" s="194" t="s">
        <v>85</v>
      </c>
      <c r="E16" s="231" t="s">
        <v>99</v>
      </c>
      <c r="F16" s="363">
        <f t="shared" si="0"/>
        <v>690000</v>
      </c>
      <c r="G16" s="201"/>
      <c r="H16" s="201">
        <v>690000</v>
      </c>
      <c r="I16" s="195"/>
      <c r="J16" s="195"/>
      <c r="K16" s="150"/>
      <c r="L16" s="150"/>
    </row>
    <row r="17" spans="1:12" ht="20.25" customHeight="1">
      <c r="A17" s="219" t="s">
        <v>100</v>
      </c>
      <c r="B17" s="219" t="s">
        <v>96</v>
      </c>
      <c r="C17" s="219" t="s">
        <v>96</v>
      </c>
      <c r="D17" s="194" t="s">
        <v>85</v>
      </c>
      <c r="E17" s="243" t="s">
        <v>101</v>
      </c>
      <c r="F17" s="363">
        <f t="shared" si="0"/>
        <v>1430000</v>
      </c>
      <c r="G17" s="201"/>
      <c r="H17" s="201">
        <v>1430000</v>
      </c>
      <c r="I17" s="195"/>
      <c r="J17" s="378"/>
      <c r="K17" s="150"/>
      <c r="L17" s="150"/>
    </row>
    <row r="18" spans="1:12" ht="20.25" customHeight="1">
      <c r="A18" s="364" t="s">
        <v>102</v>
      </c>
      <c r="B18" s="364" t="s">
        <v>103</v>
      </c>
      <c r="C18" s="364" t="s">
        <v>87</v>
      </c>
      <c r="D18" s="194" t="s">
        <v>85</v>
      </c>
      <c r="E18" s="231" t="s">
        <v>104</v>
      </c>
      <c r="F18" s="363">
        <f t="shared" si="0"/>
        <v>6287200</v>
      </c>
      <c r="G18" s="201"/>
      <c r="H18" s="242">
        <v>6287200</v>
      </c>
      <c r="I18" s="378"/>
      <c r="J18" s="378"/>
      <c r="K18" s="150"/>
      <c r="L18" s="150"/>
    </row>
    <row r="19" spans="1:12" ht="20.25" customHeight="1">
      <c r="A19" s="364" t="s">
        <v>102</v>
      </c>
      <c r="B19" s="364" t="s">
        <v>103</v>
      </c>
      <c r="C19" s="364" t="s">
        <v>96</v>
      </c>
      <c r="D19" s="194" t="s">
        <v>85</v>
      </c>
      <c r="E19" s="231" t="s">
        <v>105</v>
      </c>
      <c r="F19" s="363">
        <f t="shared" si="0"/>
        <v>4000000</v>
      </c>
      <c r="G19" s="201"/>
      <c r="H19" s="242">
        <v>4000000</v>
      </c>
      <c r="I19" s="378"/>
      <c r="J19" s="378"/>
      <c r="K19" s="150"/>
      <c r="L19" s="150"/>
    </row>
    <row r="20" spans="1:12" ht="20.25" customHeight="1">
      <c r="A20" s="364" t="s">
        <v>102</v>
      </c>
      <c r="B20" s="364" t="s">
        <v>96</v>
      </c>
      <c r="C20" s="364" t="s">
        <v>96</v>
      </c>
      <c r="D20" s="194" t="s">
        <v>85</v>
      </c>
      <c r="E20" s="231" t="s">
        <v>106</v>
      </c>
      <c r="F20" s="363">
        <f t="shared" si="0"/>
        <v>638800</v>
      </c>
      <c r="G20" s="201"/>
      <c r="H20" s="242">
        <v>638800</v>
      </c>
      <c r="I20" s="378"/>
      <c r="J20" s="378"/>
      <c r="K20" s="150"/>
      <c r="L20" s="150"/>
    </row>
    <row r="21" spans="1:12" ht="20.25" customHeight="1">
      <c r="A21" s="364" t="s">
        <v>107</v>
      </c>
      <c r="B21" s="364" t="s">
        <v>103</v>
      </c>
      <c r="C21" s="364" t="s">
        <v>84</v>
      </c>
      <c r="D21" s="194" t="s">
        <v>85</v>
      </c>
      <c r="E21" s="243" t="s">
        <v>108</v>
      </c>
      <c r="F21" s="363">
        <f t="shared" si="0"/>
        <v>162188</v>
      </c>
      <c r="G21" s="242">
        <v>162188</v>
      </c>
      <c r="H21" s="242"/>
      <c r="I21" s="378"/>
      <c r="J21" s="378"/>
      <c r="K21" s="150"/>
      <c r="L21" s="150"/>
    </row>
    <row r="22" spans="1:12" ht="20.25" customHeight="1">
      <c r="A22" s="364" t="s">
        <v>107</v>
      </c>
      <c r="B22" s="364" t="s">
        <v>103</v>
      </c>
      <c r="C22" s="364" t="s">
        <v>87</v>
      </c>
      <c r="D22" s="194" t="s">
        <v>85</v>
      </c>
      <c r="E22" s="243" t="s">
        <v>109</v>
      </c>
      <c r="F22" s="363">
        <f t="shared" si="0"/>
        <v>29740</v>
      </c>
      <c r="G22" s="242">
        <v>29740</v>
      </c>
      <c r="H22" s="242"/>
      <c r="I22" s="378"/>
      <c r="J22" s="378"/>
      <c r="K22" s="150"/>
      <c r="L22" s="150"/>
    </row>
    <row r="23" spans="1:12" ht="20.25" customHeight="1">
      <c r="A23" s="364" t="s">
        <v>107</v>
      </c>
      <c r="B23" s="364" t="s">
        <v>103</v>
      </c>
      <c r="C23" s="364" t="s">
        <v>103</v>
      </c>
      <c r="D23" s="194" t="s">
        <v>85</v>
      </c>
      <c r="E23" s="231" t="s">
        <v>110</v>
      </c>
      <c r="F23" s="363">
        <f t="shared" si="0"/>
        <v>787667.04</v>
      </c>
      <c r="G23" s="242">
        <v>787667.04</v>
      </c>
      <c r="H23" s="242"/>
      <c r="I23" s="378"/>
      <c r="J23" s="378"/>
      <c r="K23" s="150"/>
      <c r="L23" s="150"/>
    </row>
    <row r="24" spans="1:12" ht="20.25" customHeight="1">
      <c r="A24" s="364" t="s">
        <v>107</v>
      </c>
      <c r="B24" s="364" t="s">
        <v>103</v>
      </c>
      <c r="C24" s="364" t="s">
        <v>111</v>
      </c>
      <c r="D24" s="194" t="s">
        <v>85</v>
      </c>
      <c r="E24" s="231" t="s">
        <v>112</v>
      </c>
      <c r="F24" s="363">
        <f t="shared" si="0"/>
        <v>393833.52</v>
      </c>
      <c r="G24" s="242">
        <v>393833.52</v>
      </c>
      <c r="H24" s="242"/>
      <c r="I24" s="247"/>
      <c r="J24" s="247"/>
      <c r="K24" s="149"/>
      <c r="L24" s="149"/>
    </row>
    <row r="25" spans="1:12" ht="20.25" customHeight="1">
      <c r="A25" s="364" t="s">
        <v>113</v>
      </c>
      <c r="B25" s="364" t="s">
        <v>93</v>
      </c>
      <c r="C25" s="364" t="s">
        <v>84</v>
      </c>
      <c r="D25" s="194" t="s">
        <v>85</v>
      </c>
      <c r="E25" s="231" t="s">
        <v>114</v>
      </c>
      <c r="F25" s="363">
        <f t="shared" si="0"/>
        <v>220454.65</v>
      </c>
      <c r="G25" s="242">
        <v>220454.65</v>
      </c>
      <c r="H25" s="242"/>
      <c r="I25" s="247"/>
      <c r="J25" s="247"/>
      <c r="K25" s="149"/>
      <c r="L25" s="149"/>
    </row>
    <row r="26" spans="1:12" ht="20.25" customHeight="1">
      <c r="A26" s="364" t="s">
        <v>113</v>
      </c>
      <c r="B26" s="364" t="s">
        <v>93</v>
      </c>
      <c r="C26" s="364" t="s">
        <v>87</v>
      </c>
      <c r="D26" s="194" t="s">
        <v>85</v>
      </c>
      <c r="E26" s="231" t="s">
        <v>115</v>
      </c>
      <c r="F26" s="363">
        <f t="shared" si="0"/>
        <v>139800.51</v>
      </c>
      <c r="G26" s="242">
        <v>139800.51</v>
      </c>
      <c r="H26" s="248"/>
      <c r="I26" s="247"/>
      <c r="J26" s="247"/>
      <c r="K26" s="149"/>
      <c r="L26" s="149"/>
    </row>
    <row r="27" spans="1:12" ht="20.25" customHeight="1">
      <c r="A27" s="364" t="s">
        <v>113</v>
      </c>
      <c r="B27" s="364" t="s">
        <v>93</v>
      </c>
      <c r="C27" s="364" t="s">
        <v>96</v>
      </c>
      <c r="D27" s="194" t="s">
        <v>85</v>
      </c>
      <c r="E27" s="231" t="s">
        <v>116</v>
      </c>
      <c r="F27" s="363">
        <f t="shared" si="0"/>
        <v>10312.71</v>
      </c>
      <c r="G27" s="242">
        <v>10312.71</v>
      </c>
      <c r="H27" s="248"/>
      <c r="I27" s="247"/>
      <c r="J27" s="247"/>
      <c r="K27" s="149"/>
      <c r="L27" s="149"/>
    </row>
    <row r="28" spans="1:12" ht="20.25" customHeight="1">
      <c r="A28" s="246" t="s">
        <v>117</v>
      </c>
      <c r="B28" s="246" t="s">
        <v>87</v>
      </c>
      <c r="C28" s="246" t="s">
        <v>96</v>
      </c>
      <c r="D28" s="194" t="s">
        <v>85</v>
      </c>
      <c r="E28" s="247" t="s">
        <v>92</v>
      </c>
      <c r="F28" s="363">
        <f t="shared" si="0"/>
        <v>513000</v>
      </c>
      <c r="G28" s="201"/>
      <c r="H28" s="248">
        <v>513000</v>
      </c>
      <c r="I28" s="247"/>
      <c r="J28" s="247"/>
      <c r="K28" s="149"/>
      <c r="L28" s="149"/>
    </row>
    <row r="29" spans="1:12" ht="20.25" customHeight="1">
      <c r="A29" s="246" t="s">
        <v>117</v>
      </c>
      <c r="B29" s="246" t="s">
        <v>94</v>
      </c>
      <c r="C29" s="246" t="s">
        <v>84</v>
      </c>
      <c r="D29" s="194" t="s">
        <v>85</v>
      </c>
      <c r="E29" s="247" t="s">
        <v>118</v>
      </c>
      <c r="F29" s="363">
        <f t="shared" si="0"/>
        <v>2931300</v>
      </c>
      <c r="G29" s="201"/>
      <c r="H29" s="248">
        <v>2931300</v>
      </c>
      <c r="I29" s="247"/>
      <c r="J29" s="247"/>
      <c r="K29" s="149"/>
      <c r="L29" s="149"/>
    </row>
    <row r="30" spans="1:12" ht="20.25" customHeight="1">
      <c r="A30" s="364" t="s">
        <v>119</v>
      </c>
      <c r="B30" s="364" t="s">
        <v>84</v>
      </c>
      <c r="C30" s="364" t="s">
        <v>87</v>
      </c>
      <c r="D30" s="194" t="s">
        <v>85</v>
      </c>
      <c r="E30" s="231" t="s">
        <v>88</v>
      </c>
      <c r="F30" s="363">
        <f t="shared" si="0"/>
        <v>232000</v>
      </c>
      <c r="G30" s="201"/>
      <c r="H30" s="248">
        <v>232000</v>
      </c>
      <c r="I30" s="247"/>
      <c r="J30" s="247"/>
      <c r="K30" s="149"/>
      <c r="L30" s="149"/>
    </row>
    <row r="31" spans="1:12" ht="20.25" customHeight="1">
      <c r="A31" s="364" t="s">
        <v>119</v>
      </c>
      <c r="B31" s="364" t="s">
        <v>84</v>
      </c>
      <c r="C31" s="364" t="s">
        <v>111</v>
      </c>
      <c r="D31" s="194" t="s">
        <v>85</v>
      </c>
      <c r="E31" s="231" t="s">
        <v>120</v>
      </c>
      <c r="F31" s="363">
        <f t="shared" si="0"/>
        <v>246000</v>
      </c>
      <c r="G31" s="201"/>
      <c r="H31" s="248">
        <v>246000</v>
      </c>
      <c r="I31" s="247"/>
      <c r="J31" s="247"/>
      <c r="K31" s="149"/>
      <c r="L31" s="149"/>
    </row>
    <row r="32" spans="1:12" ht="20.25" customHeight="1">
      <c r="A32" s="367">
        <v>212</v>
      </c>
      <c r="B32" s="368" t="s">
        <v>83</v>
      </c>
      <c r="C32" s="368" t="s">
        <v>96</v>
      </c>
      <c r="D32" s="194" t="s">
        <v>85</v>
      </c>
      <c r="E32" s="369" t="s">
        <v>121</v>
      </c>
      <c r="F32" s="363">
        <f t="shared" si="0"/>
        <v>207890000</v>
      </c>
      <c r="G32" s="201"/>
      <c r="H32" s="248">
        <v>207890000</v>
      </c>
      <c r="I32" s="247"/>
      <c r="J32" s="247"/>
      <c r="K32" s="149"/>
      <c r="L32" s="149"/>
    </row>
    <row r="33" spans="1:10" ht="20.25" customHeight="1">
      <c r="A33" s="367">
        <v>212</v>
      </c>
      <c r="B33" s="368" t="s">
        <v>122</v>
      </c>
      <c r="C33" s="368" t="s">
        <v>84</v>
      </c>
      <c r="D33" s="194" t="s">
        <v>85</v>
      </c>
      <c r="E33" s="369" t="s">
        <v>123</v>
      </c>
      <c r="F33" s="363">
        <f t="shared" si="0"/>
        <v>876220000</v>
      </c>
      <c r="G33" s="248"/>
      <c r="H33" s="248">
        <v>876220000</v>
      </c>
      <c r="I33" s="52"/>
      <c r="J33" s="52"/>
    </row>
    <row r="34" spans="1:10" ht="20.25" customHeight="1">
      <c r="A34" s="364" t="s">
        <v>119</v>
      </c>
      <c r="B34" s="364" t="s">
        <v>122</v>
      </c>
      <c r="C34" s="364" t="s">
        <v>87</v>
      </c>
      <c r="D34" s="194" t="s">
        <v>85</v>
      </c>
      <c r="E34" s="231" t="s">
        <v>124</v>
      </c>
      <c r="F34" s="363">
        <f t="shared" si="0"/>
        <v>26491500</v>
      </c>
      <c r="G34" s="248"/>
      <c r="H34" s="248">
        <v>26491500</v>
      </c>
      <c r="I34" s="52"/>
      <c r="J34" s="52"/>
    </row>
    <row r="35" spans="1:10" ht="20.25" customHeight="1">
      <c r="A35" s="370" t="s">
        <v>119</v>
      </c>
      <c r="B35" s="370" t="s">
        <v>122</v>
      </c>
      <c r="C35" s="370" t="s">
        <v>103</v>
      </c>
      <c r="D35" s="194" t="s">
        <v>85</v>
      </c>
      <c r="E35" s="371" t="s">
        <v>125</v>
      </c>
      <c r="F35" s="363">
        <f t="shared" si="0"/>
        <v>345850000</v>
      </c>
      <c r="G35" s="248"/>
      <c r="H35" s="248">
        <v>345850000</v>
      </c>
      <c r="I35" s="52"/>
      <c r="J35" s="52"/>
    </row>
    <row r="36" spans="1:10" ht="20.25" customHeight="1">
      <c r="A36" s="370" t="s">
        <v>119</v>
      </c>
      <c r="B36" s="370" t="s">
        <v>122</v>
      </c>
      <c r="C36" s="370" t="s">
        <v>126</v>
      </c>
      <c r="D36" s="194" t="s">
        <v>85</v>
      </c>
      <c r="E36" s="371" t="s">
        <v>127</v>
      </c>
      <c r="F36" s="363">
        <f t="shared" si="0"/>
        <v>868825.33</v>
      </c>
      <c r="G36" s="248"/>
      <c r="H36" s="248">
        <v>868825.33</v>
      </c>
      <c r="I36" s="52"/>
      <c r="J36" s="52"/>
    </row>
    <row r="37" spans="1:10" ht="20.25" customHeight="1">
      <c r="A37" s="372" t="s">
        <v>119</v>
      </c>
      <c r="B37" s="372" t="s">
        <v>94</v>
      </c>
      <c r="C37" s="372" t="s">
        <v>84</v>
      </c>
      <c r="D37" s="194" t="s">
        <v>85</v>
      </c>
      <c r="E37" s="373" t="s">
        <v>128</v>
      </c>
      <c r="F37" s="363">
        <f t="shared" si="0"/>
        <v>43205802.48</v>
      </c>
      <c r="G37" s="201"/>
      <c r="H37" s="248">
        <v>43205802.48</v>
      </c>
      <c r="I37" s="52"/>
      <c r="J37" s="52"/>
    </row>
    <row r="38" spans="1:10" ht="20.25" customHeight="1">
      <c r="A38" s="246" t="s">
        <v>119</v>
      </c>
      <c r="B38" s="246" t="s">
        <v>94</v>
      </c>
      <c r="C38" s="246" t="s">
        <v>87</v>
      </c>
      <c r="D38" s="194" t="s">
        <v>85</v>
      </c>
      <c r="E38" s="247" t="s">
        <v>129</v>
      </c>
      <c r="F38" s="363">
        <f t="shared" si="0"/>
        <v>740000</v>
      </c>
      <c r="G38" s="248"/>
      <c r="H38" s="248">
        <v>740000</v>
      </c>
      <c r="I38" s="52"/>
      <c r="J38" s="52"/>
    </row>
    <row r="39" spans="1:10" ht="20.25" customHeight="1">
      <c r="A39" s="205">
        <v>212</v>
      </c>
      <c r="B39" s="205">
        <v>16</v>
      </c>
      <c r="C39" s="205">
        <v>99</v>
      </c>
      <c r="D39" s="194" t="s">
        <v>85</v>
      </c>
      <c r="E39" s="52" t="s">
        <v>130</v>
      </c>
      <c r="F39" s="363">
        <f t="shared" si="0"/>
        <v>249000000</v>
      </c>
      <c r="G39" s="201"/>
      <c r="H39" s="201">
        <v>249000000</v>
      </c>
      <c r="I39" s="52"/>
      <c r="J39" s="52"/>
    </row>
    <row r="40" spans="1:10" ht="20.25" customHeight="1">
      <c r="A40" s="205">
        <v>213</v>
      </c>
      <c r="B40" s="205" t="s">
        <v>83</v>
      </c>
      <c r="C40" s="205">
        <v>10</v>
      </c>
      <c r="D40" s="194" t="s">
        <v>85</v>
      </c>
      <c r="E40" s="52" t="s">
        <v>131</v>
      </c>
      <c r="F40" s="363">
        <f t="shared" si="0"/>
        <v>259000</v>
      </c>
      <c r="G40" s="201"/>
      <c r="H40" s="201">
        <v>259000</v>
      </c>
      <c r="I40" s="52"/>
      <c r="J40" s="52"/>
    </row>
    <row r="41" spans="1:10" ht="20.25" customHeight="1">
      <c r="A41" s="205" t="s">
        <v>132</v>
      </c>
      <c r="B41" s="205" t="s">
        <v>103</v>
      </c>
      <c r="C41" s="205" t="s">
        <v>96</v>
      </c>
      <c r="D41" s="194" t="s">
        <v>85</v>
      </c>
      <c r="E41" s="52" t="s">
        <v>133</v>
      </c>
      <c r="F41" s="363">
        <f t="shared" si="0"/>
        <v>200000</v>
      </c>
      <c r="G41" s="201"/>
      <c r="H41" s="201">
        <v>200000</v>
      </c>
      <c r="I41" s="52"/>
      <c r="J41" s="52"/>
    </row>
    <row r="42" spans="1:10" ht="20.25" customHeight="1">
      <c r="A42" s="205" t="s">
        <v>134</v>
      </c>
      <c r="B42" s="205" t="s">
        <v>87</v>
      </c>
      <c r="C42" s="205" t="s">
        <v>87</v>
      </c>
      <c r="D42" s="194" t="s">
        <v>85</v>
      </c>
      <c r="E42" s="231" t="s">
        <v>88</v>
      </c>
      <c r="F42" s="363">
        <f t="shared" si="0"/>
        <v>5842721</v>
      </c>
      <c r="G42" s="201"/>
      <c r="H42" s="201">
        <v>5842721</v>
      </c>
      <c r="I42" s="52"/>
      <c r="J42" s="52"/>
    </row>
    <row r="43" spans="1:10" ht="20.25" customHeight="1">
      <c r="A43" s="205" t="s">
        <v>134</v>
      </c>
      <c r="B43" s="205" t="s">
        <v>87</v>
      </c>
      <c r="C43" s="205" t="s">
        <v>96</v>
      </c>
      <c r="D43" s="194" t="s">
        <v>85</v>
      </c>
      <c r="E43" s="52" t="s">
        <v>135</v>
      </c>
      <c r="F43" s="363">
        <f t="shared" si="0"/>
        <v>3000000</v>
      </c>
      <c r="G43" s="201"/>
      <c r="H43" s="201">
        <v>3000000</v>
      </c>
      <c r="I43" s="52"/>
      <c r="J43" s="52"/>
    </row>
    <row r="44" spans="1:10" ht="20.25" customHeight="1">
      <c r="A44" s="205" t="s">
        <v>134</v>
      </c>
      <c r="B44" s="205" t="s">
        <v>136</v>
      </c>
      <c r="C44" s="205" t="s">
        <v>96</v>
      </c>
      <c r="D44" s="194" t="s">
        <v>85</v>
      </c>
      <c r="E44" s="52" t="s">
        <v>137</v>
      </c>
      <c r="F44" s="363">
        <f t="shared" si="0"/>
        <v>320600</v>
      </c>
      <c r="G44" s="201"/>
      <c r="H44" s="201">
        <v>320600</v>
      </c>
      <c r="I44" s="52"/>
      <c r="J44" s="52"/>
    </row>
    <row r="45" spans="1:10" ht="20.25" customHeight="1">
      <c r="A45" s="364" t="s">
        <v>138</v>
      </c>
      <c r="B45" s="364" t="s">
        <v>84</v>
      </c>
      <c r="C45" s="364" t="s">
        <v>87</v>
      </c>
      <c r="D45" s="194" t="s">
        <v>85</v>
      </c>
      <c r="E45" s="231" t="s">
        <v>88</v>
      </c>
      <c r="F45" s="363">
        <f t="shared" si="0"/>
        <v>38000</v>
      </c>
      <c r="G45" s="201"/>
      <c r="H45" s="201">
        <v>38000</v>
      </c>
      <c r="I45" s="52"/>
      <c r="J45" s="52"/>
    </row>
    <row r="46" spans="1:10" ht="20.25" customHeight="1">
      <c r="A46" s="205" t="s">
        <v>139</v>
      </c>
      <c r="B46" s="205" t="s">
        <v>87</v>
      </c>
      <c r="C46" s="205" t="s">
        <v>84</v>
      </c>
      <c r="D46" s="194" t="s">
        <v>85</v>
      </c>
      <c r="E46" s="52" t="s">
        <v>140</v>
      </c>
      <c r="F46" s="363">
        <f t="shared" si="0"/>
        <v>1321104</v>
      </c>
      <c r="G46" s="201">
        <v>1321104</v>
      </c>
      <c r="H46" s="201"/>
      <c r="I46" s="52"/>
      <c r="J46" s="52"/>
    </row>
    <row r="47" spans="1:10" ht="20.25" customHeight="1">
      <c r="A47" s="205" t="s">
        <v>141</v>
      </c>
      <c r="B47" s="205" t="s">
        <v>84</v>
      </c>
      <c r="C47" s="205" t="s">
        <v>122</v>
      </c>
      <c r="D47" s="194" t="s">
        <v>85</v>
      </c>
      <c r="E47" s="52" t="s">
        <v>142</v>
      </c>
      <c r="F47" s="363">
        <f t="shared" si="0"/>
        <v>150000</v>
      </c>
      <c r="G47" s="201"/>
      <c r="H47" s="201">
        <v>150000</v>
      </c>
      <c r="I47" s="52"/>
      <c r="J47" s="52"/>
    </row>
    <row r="48" spans="1:10" ht="20.25" customHeight="1">
      <c r="A48" s="205" t="s">
        <v>143</v>
      </c>
      <c r="B48" s="205" t="s">
        <v>91</v>
      </c>
      <c r="C48" s="205" t="s">
        <v>87</v>
      </c>
      <c r="D48" s="194" t="s">
        <v>85</v>
      </c>
      <c r="E48" s="52" t="s">
        <v>144</v>
      </c>
      <c r="F48" s="363">
        <f t="shared" si="0"/>
        <v>60000000</v>
      </c>
      <c r="G48" s="201"/>
      <c r="H48" s="201">
        <v>60000000</v>
      </c>
      <c r="I48" s="52"/>
      <c r="J48" s="52"/>
    </row>
    <row r="49" spans="1:10" ht="20.25" customHeight="1">
      <c r="A49" s="205" t="s">
        <v>145</v>
      </c>
      <c r="B49" s="205" t="s">
        <v>91</v>
      </c>
      <c r="C49" s="205" t="s">
        <v>146</v>
      </c>
      <c r="D49" s="194" t="s">
        <v>85</v>
      </c>
      <c r="E49" s="52" t="s">
        <v>147</v>
      </c>
      <c r="F49" s="363">
        <f t="shared" si="0"/>
        <v>14884000</v>
      </c>
      <c r="G49" s="201"/>
      <c r="H49" s="201">
        <v>14884000</v>
      </c>
      <c r="I49" s="52"/>
      <c r="J49" s="52"/>
    </row>
    <row r="50" spans="1:10" ht="20.25" customHeight="1">
      <c r="A50" s="205" t="s">
        <v>145</v>
      </c>
      <c r="B50" s="205" t="s">
        <v>91</v>
      </c>
      <c r="C50" s="205" t="s">
        <v>148</v>
      </c>
      <c r="D50" s="194" t="s">
        <v>85</v>
      </c>
      <c r="E50" s="52" t="s">
        <v>149</v>
      </c>
      <c r="F50" s="363">
        <f t="shared" si="0"/>
        <v>17600000</v>
      </c>
      <c r="G50" s="201"/>
      <c r="H50" s="201">
        <v>17600000</v>
      </c>
      <c r="I50" s="52"/>
      <c r="J50" s="52"/>
    </row>
    <row r="51" spans="1:10" ht="20.25" customHeight="1">
      <c r="A51" s="205" t="s">
        <v>150</v>
      </c>
      <c r="B51" s="205" t="s">
        <v>91</v>
      </c>
      <c r="C51" s="205" t="s">
        <v>146</v>
      </c>
      <c r="D51" s="194" t="s">
        <v>85</v>
      </c>
      <c r="E51" s="52" t="s">
        <v>151</v>
      </c>
      <c r="F51" s="363">
        <f t="shared" si="0"/>
        <v>212000</v>
      </c>
      <c r="G51" s="201"/>
      <c r="H51" s="201">
        <v>212000</v>
      </c>
      <c r="I51" s="52"/>
      <c r="J51" s="52"/>
    </row>
    <row r="52" spans="1:10" ht="20.25" customHeight="1">
      <c r="A52" s="205" t="s">
        <v>150</v>
      </c>
      <c r="B52" s="205" t="s">
        <v>91</v>
      </c>
      <c r="C52" s="205" t="s">
        <v>148</v>
      </c>
      <c r="D52" s="194" t="s">
        <v>85</v>
      </c>
      <c r="E52" s="52" t="s">
        <v>152</v>
      </c>
      <c r="F52" s="363">
        <f t="shared" si="0"/>
        <v>324000</v>
      </c>
      <c r="G52" s="201"/>
      <c r="H52" s="201">
        <v>324000</v>
      </c>
      <c r="I52" s="52"/>
      <c r="J52" s="52"/>
    </row>
    <row r="53" spans="1:10" ht="20.25" customHeight="1">
      <c r="A53" s="364" t="s">
        <v>82</v>
      </c>
      <c r="B53" s="364" t="s">
        <v>111</v>
      </c>
      <c r="C53" s="364" t="s">
        <v>103</v>
      </c>
      <c r="D53" s="194" t="s">
        <v>85</v>
      </c>
      <c r="E53" s="374" t="s">
        <v>153</v>
      </c>
      <c r="F53" s="363">
        <f t="shared" si="0"/>
        <v>255000</v>
      </c>
      <c r="G53" s="201"/>
      <c r="H53" s="201">
        <v>255000</v>
      </c>
      <c r="I53" s="52"/>
      <c r="J53" s="52"/>
    </row>
    <row r="54" spans="1:10" ht="20.25" customHeight="1">
      <c r="A54" s="205" t="s">
        <v>82</v>
      </c>
      <c r="B54" s="205" t="s">
        <v>111</v>
      </c>
      <c r="C54" s="205" t="s">
        <v>136</v>
      </c>
      <c r="D54" s="194" t="s">
        <v>85</v>
      </c>
      <c r="E54" s="52" t="s">
        <v>154</v>
      </c>
      <c r="F54" s="363">
        <f t="shared" si="0"/>
        <v>52000</v>
      </c>
      <c r="G54" s="201"/>
      <c r="H54" s="201">
        <v>52000</v>
      </c>
      <c r="I54" s="52"/>
      <c r="J54" s="52"/>
    </row>
    <row r="55" spans="1:10" ht="20.25" customHeight="1">
      <c r="A55" s="205" t="s">
        <v>82</v>
      </c>
      <c r="B55" s="205" t="s">
        <v>94</v>
      </c>
      <c r="C55" s="205" t="s">
        <v>87</v>
      </c>
      <c r="D55" s="194" t="s">
        <v>85</v>
      </c>
      <c r="E55" s="231" t="s">
        <v>88</v>
      </c>
      <c r="F55" s="363">
        <f t="shared" si="0"/>
        <v>465200</v>
      </c>
      <c r="G55" s="201"/>
      <c r="H55" s="201">
        <v>465200</v>
      </c>
      <c r="I55" s="52"/>
      <c r="J55" s="52"/>
    </row>
    <row r="56" spans="1:10" ht="20.25" customHeight="1">
      <c r="A56" s="364" t="s">
        <v>82</v>
      </c>
      <c r="B56" s="364" t="s">
        <v>94</v>
      </c>
      <c r="C56" s="364" t="s">
        <v>122</v>
      </c>
      <c r="D56" s="194" t="s">
        <v>85</v>
      </c>
      <c r="E56" s="231" t="s">
        <v>155</v>
      </c>
      <c r="F56" s="363">
        <f t="shared" si="0"/>
        <v>1293000</v>
      </c>
      <c r="G56" s="201"/>
      <c r="H56" s="201">
        <v>1293000</v>
      </c>
      <c r="I56" s="52"/>
      <c r="J56" s="52"/>
    </row>
    <row r="57" spans="1:10" ht="20.25" customHeight="1">
      <c r="A57" s="364" t="s">
        <v>82</v>
      </c>
      <c r="B57" s="364" t="s">
        <v>94</v>
      </c>
      <c r="C57" s="364" t="s">
        <v>96</v>
      </c>
      <c r="D57" s="194" t="s">
        <v>85</v>
      </c>
      <c r="E57" s="231" t="s">
        <v>156</v>
      </c>
      <c r="F57" s="363">
        <f t="shared" si="0"/>
        <v>5400000</v>
      </c>
      <c r="G57" s="201"/>
      <c r="H57" s="201">
        <v>5400000</v>
      </c>
      <c r="I57" s="52"/>
      <c r="J57" s="52"/>
    </row>
  </sheetData>
  <sheetProtection formatCells="0" formatColumns="0" formatRows="0" insertColumns="0" insertRows="0" insertHyperlinks="0" deleteColumns="0" deleteRows="0" sort="0" autoFilter="0" pivotTables="0"/>
  <mergeCells count="11">
    <mergeCell ref="A1:C1"/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1"/>
  <sheetViews>
    <sheetView showGridLines="0" showZeros="0" workbookViewId="0" topLeftCell="A1">
      <selection activeCell="A3" sqref="A3"/>
    </sheetView>
  </sheetViews>
  <sheetFormatPr defaultColWidth="9.16015625" defaultRowHeight="20.25" customHeight="1"/>
  <cols>
    <col min="1" max="1" width="35.5" style="0" customWidth="1"/>
    <col min="2" max="2" width="25.5" style="0" customWidth="1"/>
    <col min="3" max="3" width="34.66015625" style="0" customWidth="1"/>
    <col min="4" max="4" width="24.16015625" style="0" customWidth="1"/>
    <col min="5" max="7" width="19.83203125" style="0" customWidth="1"/>
    <col min="8" max="8" width="27.160156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300" t="s">
        <v>164</v>
      </c>
      <c r="B1" s="301"/>
      <c r="C1" s="301"/>
      <c r="D1" s="301"/>
      <c r="E1" s="301"/>
      <c r="F1" s="301"/>
      <c r="G1" s="301"/>
      <c r="H1" s="155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</row>
    <row r="2" spans="1:34" ht="20.25" customHeight="1">
      <c r="A2" s="115" t="s">
        <v>165</v>
      </c>
      <c r="B2" s="115"/>
      <c r="C2" s="115"/>
      <c r="D2" s="115"/>
      <c r="E2" s="115"/>
      <c r="F2" s="115"/>
      <c r="G2" s="115"/>
      <c r="H2" s="115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</row>
    <row r="3" spans="1:34" ht="20.25" customHeight="1">
      <c r="A3" s="302" t="s">
        <v>2</v>
      </c>
      <c r="B3" s="303"/>
      <c r="C3" s="153"/>
      <c r="D3" s="153"/>
      <c r="E3" s="153"/>
      <c r="F3" s="153"/>
      <c r="G3" s="153"/>
      <c r="H3" s="155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</row>
    <row r="4" spans="1:34" ht="20.25" customHeight="1">
      <c r="A4" s="304" t="s">
        <v>3</v>
      </c>
      <c r="B4" s="305"/>
      <c r="C4" s="304" t="s">
        <v>4</v>
      </c>
      <c r="D4" s="306"/>
      <c r="E4" s="306"/>
      <c r="F4" s="306"/>
      <c r="G4" s="306"/>
      <c r="H4" s="305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</row>
    <row r="5" spans="1:34" ht="34.5" customHeight="1">
      <c r="A5" s="307" t="s">
        <v>5</v>
      </c>
      <c r="B5" s="308" t="s">
        <v>6</v>
      </c>
      <c r="C5" s="307" t="s">
        <v>5</v>
      </c>
      <c r="D5" s="308" t="s">
        <v>58</v>
      </c>
      <c r="E5" s="308" t="s">
        <v>166</v>
      </c>
      <c r="F5" s="309" t="s">
        <v>167</v>
      </c>
      <c r="G5" s="308" t="s">
        <v>168</v>
      </c>
      <c r="H5" s="310" t="s">
        <v>169</v>
      </c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</row>
    <row r="6" spans="1:34" ht="20.25" customHeight="1">
      <c r="A6" s="311" t="s">
        <v>170</v>
      </c>
      <c r="B6" s="312">
        <f>B7+B8</f>
        <v>1920503020.03</v>
      </c>
      <c r="C6" s="313" t="s">
        <v>171</v>
      </c>
      <c r="D6" s="314">
        <f>SUM(E6,F6,G6,H6)</f>
        <v>1920503020.03</v>
      </c>
      <c r="E6" s="314">
        <f>SUM(E7:E36)</f>
        <v>285106892.22</v>
      </c>
      <c r="F6" s="314">
        <f>SUM(F7:F36)</f>
        <v>1635396127.81</v>
      </c>
      <c r="G6" s="314"/>
      <c r="H6" s="314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</row>
    <row r="7" spans="1:34" ht="20.25" customHeight="1">
      <c r="A7" s="311" t="s">
        <v>172</v>
      </c>
      <c r="B7" s="314">
        <v>285106892.22</v>
      </c>
      <c r="C7" s="313" t="s">
        <v>173</v>
      </c>
      <c r="D7" s="315">
        <f aca="true" t="shared" si="0" ref="D7:D36">SUM(E7:H7)</f>
        <v>48063170.79</v>
      </c>
      <c r="E7" s="312">
        <v>48063170.79</v>
      </c>
      <c r="F7" s="314"/>
      <c r="G7" s="316"/>
      <c r="H7" s="314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</row>
    <row r="8" spans="1:34" ht="20.25" customHeight="1">
      <c r="A8" s="311" t="s">
        <v>174</v>
      </c>
      <c r="B8" s="317">
        <v>1635396127.81</v>
      </c>
      <c r="C8" s="313" t="s">
        <v>175</v>
      </c>
      <c r="D8" s="315">
        <f t="shared" si="0"/>
        <v>0</v>
      </c>
      <c r="E8" s="312"/>
      <c r="F8" s="317"/>
      <c r="G8" s="316"/>
      <c r="H8" s="317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</row>
    <row r="9" spans="1:34" ht="20.25" customHeight="1">
      <c r="A9" s="311" t="s">
        <v>176</v>
      </c>
      <c r="B9" s="318"/>
      <c r="C9" s="313" t="s">
        <v>177</v>
      </c>
      <c r="D9" s="315">
        <f t="shared" si="0"/>
        <v>0</v>
      </c>
      <c r="E9" s="312"/>
      <c r="F9" s="317"/>
      <c r="G9" s="316"/>
      <c r="H9" s="317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</row>
    <row r="10" spans="1:34" ht="20.25" customHeight="1">
      <c r="A10" s="311" t="s">
        <v>178</v>
      </c>
      <c r="B10" s="319"/>
      <c r="C10" s="313" t="s">
        <v>179</v>
      </c>
      <c r="D10" s="315">
        <f t="shared" si="0"/>
        <v>1430000</v>
      </c>
      <c r="E10" s="312">
        <v>1430000</v>
      </c>
      <c r="F10" s="317"/>
      <c r="G10" s="316"/>
      <c r="H10" s="317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</row>
    <row r="11" spans="1:34" ht="20.25" customHeight="1">
      <c r="A11" s="311" t="s">
        <v>172</v>
      </c>
      <c r="B11" s="317"/>
      <c r="C11" s="313" t="s">
        <v>180</v>
      </c>
      <c r="D11" s="315">
        <f t="shared" si="0"/>
        <v>0</v>
      </c>
      <c r="E11" s="312"/>
      <c r="F11" s="317"/>
      <c r="G11" s="316"/>
      <c r="H11" s="317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</row>
    <row r="12" spans="1:34" ht="20.25" customHeight="1">
      <c r="A12" s="311" t="s">
        <v>174</v>
      </c>
      <c r="B12" s="317"/>
      <c r="C12" s="313" t="s">
        <v>181</v>
      </c>
      <c r="D12" s="315">
        <f t="shared" si="0"/>
        <v>10926000</v>
      </c>
      <c r="E12" s="312">
        <v>10926000</v>
      </c>
      <c r="F12" s="317"/>
      <c r="G12" s="316"/>
      <c r="H12" s="317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</row>
    <row r="13" spans="1:34" ht="20.25" customHeight="1">
      <c r="A13" s="311" t="s">
        <v>176</v>
      </c>
      <c r="B13" s="317"/>
      <c r="C13" s="320" t="s">
        <v>182</v>
      </c>
      <c r="D13" s="315">
        <f t="shared" si="0"/>
        <v>0</v>
      </c>
      <c r="E13" s="312"/>
      <c r="F13" s="317"/>
      <c r="G13" s="316"/>
      <c r="H13" s="317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</row>
    <row r="14" spans="1:34" ht="20.25" customHeight="1">
      <c r="A14" s="311" t="s">
        <v>183</v>
      </c>
      <c r="B14" s="318"/>
      <c r="C14" s="313" t="s">
        <v>184</v>
      </c>
      <c r="D14" s="315">
        <f t="shared" si="0"/>
        <v>1373428.56</v>
      </c>
      <c r="E14" s="312">
        <v>1373428.56</v>
      </c>
      <c r="F14" s="317"/>
      <c r="G14" s="316"/>
      <c r="H14" s="317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</row>
    <row r="15" spans="1:34" ht="20.25" customHeight="1">
      <c r="A15" s="321"/>
      <c r="B15" s="322"/>
      <c r="C15" s="313" t="s">
        <v>185</v>
      </c>
      <c r="D15" s="315">
        <f t="shared" si="0"/>
        <v>0</v>
      </c>
      <c r="E15" s="312"/>
      <c r="F15" s="317"/>
      <c r="G15" s="316"/>
      <c r="H15" s="317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</row>
    <row r="16" spans="1:34" ht="20.25" customHeight="1">
      <c r="A16" s="321"/>
      <c r="B16" s="323"/>
      <c r="C16" s="313" t="s">
        <v>186</v>
      </c>
      <c r="D16" s="315">
        <f t="shared" si="0"/>
        <v>370567.87</v>
      </c>
      <c r="E16" s="312">
        <v>370567.87</v>
      </c>
      <c r="F16" s="317"/>
      <c r="G16" s="316"/>
      <c r="H16" s="317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</row>
    <row r="17" spans="1:34" ht="20.25" customHeight="1">
      <c r="A17" s="321"/>
      <c r="B17" s="324"/>
      <c r="C17" s="313" t="s">
        <v>187</v>
      </c>
      <c r="D17" s="315">
        <f t="shared" si="0"/>
        <v>3444300</v>
      </c>
      <c r="E17" s="312">
        <v>3444300</v>
      </c>
      <c r="F17" s="317"/>
      <c r="G17" s="316"/>
      <c r="H17" s="317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</row>
    <row r="18" spans="1:34" ht="20.25" customHeight="1">
      <c r="A18" s="321"/>
      <c r="B18" s="324"/>
      <c r="C18" s="313" t="s">
        <v>188</v>
      </c>
      <c r="D18" s="315">
        <f t="shared" si="0"/>
        <v>1750744127.81</v>
      </c>
      <c r="E18" s="317">
        <v>208368000</v>
      </c>
      <c r="F18" s="317">
        <v>1542376127.81</v>
      </c>
      <c r="G18" s="316"/>
      <c r="H18" s="317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</row>
    <row r="19" spans="1:34" ht="20.25" customHeight="1">
      <c r="A19" s="321"/>
      <c r="B19" s="324"/>
      <c r="C19" s="313" t="s">
        <v>189</v>
      </c>
      <c r="D19" s="315">
        <f t="shared" si="0"/>
        <v>459000</v>
      </c>
      <c r="E19" s="312">
        <v>459000</v>
      </c>
      <c r="F19" s="317"/>
      <c r="G19" s="316"/>
      <c r="H19" s="317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</row>
    <row r="20" spans="1:34" ht="20.25" customHeight="1">
      <c r="A20" s="321"/>
      <c r="B20" s="324"/>
      <c r="C20" s="313" t="s">
        <v>190</v>
      </c>
      <c r="D20" s="315">
        <f t="shared" si="0"/>
        <v>0</v>
      </c>
      <c r="E20" s="312"/>
      <c r="F20" s="317"/>
      <c r="G20" s="316"/>
      <c r="H20" s="317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</row>
    <row r="21" spans="1:34" ht="20.25" customHeight="1">
      <c r="A21" s="321"/>
      <c r="B21" s="324"/>
      <c r="C21" s="313" t="s">
        <v>191</v>
      </c>
      <c r="D21" s="315">
        <f t="shared" si="0"/>
        <v>9163321</v>
      </c>
      <c r="E21" s="312">
        <v>9163321</v>
      </c>
      <c r="F21" s="317"/>
      <c r="G21" s="316"/>
      <c r="H21" s="317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</row>
    <row r="22" spans="1:34" ht="20.25" customHeight="1">
      <c r="A22" s="321"/>
      <c r="B22" s="324"/>
      <c r="C22" s="313" t="s">
        <v>192</v>
      </c>
      <c r="D22" s="315">
        <f t="shared" si="0"/>
        <v>0</v>
      </c>
      <c r="E22" s="312"/>
      <c r="F22" s="317"/>
      <c r="G22" s="316"/>
      <c r="H22" s="317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</row>
    <row r="23" spans="1:34" ht="20.25" customHeight="1">
      <c r="A23" s="321"/>
      <c r="B23" s="324"/>
      <c r="C23" s="313" t="s">
        <v>193</v>
      </c>
      <c r="D23" s="315">
        <f t="shared" si="0"/>
        <v>0</v>
      </c>
      <c r="E23" s="312"/>
      <c r="F23" s="317"/>
      <c r="G23" s="316"/>
      <c r="H23" s="317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</row>
    <row r="24" spans="1:34" ht="20.25" customHeight="1">
      <c r="A24" s="321"/>
      <c r="B24" s="324"/>
      <c r="C24" s="313" t="s">
        <v>194</v>
      </c>
      <c r="D24" s="315">
        <f t="shared" si="0"/>
        <v>0</v>
      </c>
      <c r="E24" s="312"/>
      <c r="F24" s="317"/>
      <c r="G24" s="316"/>
      <c r="H24" s="317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</row>
    <row r="25" spans="1:34" ht="20.25" customHeight="1">
      <c r="A25" s="321"/>
      <c r="B25" s="324"/>
      <c r="C25" s="313" t="s">
        <v>195</v>
      </c>
      <c r="D25" s="315">
        <f t="shared" si="0"/>
        <v>38000</v>
      </c>
      <c r="E25" s="312">
        <v>38000</v>
      </c>
      <c r="F25" s="317"/>
      <c r="G25" s="316"/>
      <c r="H25" s="317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</row>
    <row r="26" spans="1:34" ht="20.25" customHeight="1">
      <c r="A26" s="311"/>
      <c r="B26" s="324"/>
      <c r="C26" s="313" t="s">
        <v>196</v>
      </c>
      <c r="D26" s="315">
        <f t="shared" si="0"/>
        <v>1321104</v>
      </c>
      <c r="E26" s="312">
        <v>1321104</v>
      </c>
      <c r="F26" s="317"/>
      <c r="G26" s="316"/>
      <c r="H26" s="317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</row>
    <row r="27" spans="1:34" ht="20.25" customHeight="1">
      <c r="A27" s="311"/>
      <c r="B27" s="324"/>
      <c r="C27" s="313" t="s">
        <v>197</v>
      </c>
      <c r="D27" s="315">
        <f t="shared" si="0"/>
        <v>0</v>
      </c>
      <c r="E27" s="312"/>
      <c r="F27" s="317"/>
      <c r="G27" s="316"/>
      <c r="H27" s="317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</row>
    <row r="28" spans="1:34" ht="20.25" customHeight="1">
      <c r="A28" s="311"/>
      <c r="B28" s="324"/>
      <c r="C28" s="313" t="s">
        <v>198</v>
      </c>
      <c r="D28" s="315">
        <f t="shared" si="0"/>
        <v>0</v>
      </c>
      <c r="E28" s="312"/>
      <c r="F28" s="317"/>
      <c r="G28" s="316"/>
      <c r="H28" s="317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</row>
    <row r="29" spans="1:34" ht="20.25" customHeight="1">
      <c r="A29" s="311"/>
      <c r="B29" s="324"/>
      <c r="C29" s="235" t="s">
        <v>199</v>
      </c>
      <c r="D29" s="315">
        <f t="shared" si="0"/>
        <v>150000</v>
      </c>
      <c r="E29" s="312">
        <v>150000</v>
      </c>
      <c r="F29" s="317"/>
      <c r="G29" s="316"/>
      <c r="H29" s="317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</row>
    <row r="30" spans="1:34" ht="20.25" customHeight="1">
      <c r="A30" s="311"/>
      <c r="B30" s="324"/>
      <c r="C30" s="313" t="s">
        <v>200</v>
      </c>
      <c r="D30" s="315">
        <f t="shared" si="0"/>
        <v>0</v>
      </c>
      <c r="E30" s="312"/>
      <c r="F30" s="317"/>
      <c r="G30" s="316"/>
      <c r="H30" s="317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</row>
    <row r="31" spans="1:34" ht="20.25" customHeight="1">
      <c r="A31" s="311"/>
      <c r="B31" s="324"/>
      <c r="C31" s="313" t="s">
        <v>201</v>
      </c>
      <c r="D31" s="315">
        <f t="shared" si="0"/>
        <v>60000000</v>
      </c>
      <c r="F31" s="312">
        <v>60000000</v>
      </c>
      <c r="G31" s="316"/>
      <c r="H31" s="317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</row>
    <row r="32" spans="1:34" ht="20.25" customHeight="1">
      <c r="A32" s="311"/>
      <c r="B32" s="324"/>
      <c r="C32" s="313" t="s">
        <v>202</v>
      </c>
      <c r="D32" s="315">
        <f t="shared" si="0"/>
        <v>0</v>
      </c>
      <c r="E32" s="312"/>
      <c r="F32" s="317"/>
      <c r="G32" s="316"/>
      <c r="H32" s="317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</row>
    <row r="33" spans="1:34" ht="20.25" customHeight="1">
      <c r="A33" s="311"/>
      <c r="B33" s="324"/>
      <c r="C33" s="313" t="s">
        <v>203</v>
      </c>
      <c r="D33" s="315">
        <f t="shared" si="0"/>
        <v>0</v>
      </c>
      <c r="E33" s="314"/>
      <c r="F33" s="317"/>
      <c r="G33" s="316"/>
      <c r="H33" s="317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</row>
    <row r="34" spans="1:34" ht="20.25" customHeight="1">
      <c r="A34" s="311"/>
      <c r="B34" s="324"/>
      <c r="C34" s="313" t="s">
        <v>204</v>
      </c>
      <c r="D34" s="325">
        <f t="shared" si="0"/>
        <v>32484000</v>
      </c>
      <c r="E34" s="52"/>
      <c r="F34" s="326">
        <v>32484000</v>
      </c>
      <c r="G34" s="316"/>
      <c r="H34" s="317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</row>
    <row r="35" spans="1:34" ht="20.25" customHeight="1">
      <c r="A35" s="327"/>
      <c r="B35" s="328"/>
      <c r="C35" s="329" t="s">
        <v>205</v>
      </c>
      <c r="D35" s="315">
        <f t="shared" si="0"/>
        <v>536000</v>
      </c>
      <c r="F35" s="315">
        <v>536000</v>
      </c>
      <c r="G35" s="330"/>
      <c r="H35" s="330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</row>
    <row r="36" spans="1:34" ht="20.25" customHeight="1">
      <c r="A36" s="327"/>
      <c r="B36" s="331"/>
      <c r="C36" s="332" t="s">
        <v>206</v>
      </c>
      <c r="D36" s="315">
        <f t="shared" si="0"/>
        <v>0</v>
      </c>
      <c r="E36" s="50"/>
      <c r="F36" s="50"/>
      <c r="G36" s="50"/>
      <c r="H36" s="50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</row>
    <row r="37" spans="1:34" ht="20.25" customHeight="1">
      <c r="A37" s="327"/>
      <c r="B37" s="331"/>
      <c r="C37" s="332"/>
      <c r="D37" s="50"/>
      <c r="E37" s="50"/>
      <c r="F37" s="50"/>
      <c r="G37" s="50"/>
      <c r="H37" s="50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</row>
    <row r="38" spans="1:34" ht="20.25" customHeight="1">
      <c r="A38" s="311"/>
      <c r="B38" s="323"/>
      <c r="C38" s="333" t="s">
        <v>207</v>
      </c>
      <c r="D38" s="334">
        <f>SUM(E38:H38)</f>
        <v>0</v>
      </c>
      <c r="E38" s="335"/>
      <c r="F38" s="335"/>
      <c r="G38" s="336"/>
      <c r="H38" s="337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</row>
    <row r="39" spans="1:34" ht="20.25" customHeight="1">
      <c r="A39" s="311"/>
      <c r="B39" s="338"/>
      <c r="C39" s="339"/>
      <c r="D39" s="315"/>
      <c r="E39" s="340"/>
      <c r="F39" s="340"/>
      <c r="G39" s="341"/>
      <c r="H39" s="342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</row>
    <row r="40" spans="1:34" ht="20.25" customHeight="1">
      <c r="A40" s="327" t="s">
        <v>51</v>
      </c>
      <c r="B40" s="343">
        <f>B6+B10</f>
        <v>1920503020.03</v>
      </c>
      <c r="C40" s="344" t="s">
        <v>52</v>
      </c>
      <c r="D40" s="315">
        <f>SUM(E40:H40)</f>
        <v>1920503020.03</v>
      </c>
      <c r="E40" s="345">
        <f>E6+E38</f>
        <v>285106892.22</v>
      </c>
      <c r="F40" s="345">
        <f>F6+F38</f>
        <v>1635396127.81</v>
      </c>
      <c r="G40" s="346"/>
      <c r="H40" s="347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</row>
    <row r="41" spans="1:34" ht="20.25" customHeight="1">
      <c r="A41" s="348"/>
      <c r="B41" s="349"/>
      <c r="C41" s="350"/>
      <c r="D41" s="350"/>
      <c r="E41" s="350"/>
      <c r="F41" s="350"/>
      <c r="G41" s="350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8" right="0.3937007874015748" top="0.7874015748031497" bottom="0.5905511811023623" header="0" footer="0"/>
  <pageSetup errors="blank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57"/>
  <sheetViews>
    <sheetView showGridLines="0" showZeros="0" workbookViewId="0" topLeftCell="A1">
      <pane xSplit="4" ySplit="6" topLeftCell="T34" activePane="bottomRight" state="frozen"/>
      <selection pane="bottomRight" activeCell="D59" sqref="D59"/>
    </sheetView>
  </sheetViews>
  <sheetFormatPr defaultColWidth="9.33203125" defaultRowHeight="12.75" customHeight="1"/>
  <cols>
    <col min="1" max="1" width="4.83203125" style="255" customWidth="1"/>
    <col min="2" max="3" width="3.66015625" style="255" customWidth="1"/>
    <col min="4" max="4" width="56.16015625" style="255" customWidth="1"/>
    <col min="5" max="5" width="17.5" style="256" customWidth="1"/>
    <col min="6" max="19" width="14.66015625" style="255" hidden="1" customWidth="1"/>
    <col min="20" max="78" width="14.66015625" style="255" customWidth="1"/>
    <col min="79" max="79" width="17.83203125" style="255" customWidth="1"/>
    <col min="80" max="113" width="14.66015625" style="255" customWidth="1"/>
    <col min="114" max="114" width="10.66015625" style="255" customWidth="1"/>
    <col min="115" max="251" width="9.16015625" style="255" customWidth="1"/>
    <col min="252" max="16384" width="9.33203125" style="255" customWidth="1"/>
  </cols>
  <sheetData>
    <row r="1" spans="1:113" ht="19.5" customHeight="1">
      <c r="A1" s="257" t="s">
        <v>208</v>
      </c>
      <c r="B1" s="257"/>
      <c r="C1" s="257"/>
      <c r="D1" s="258"/>
      <c r="E1" s="259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92"/>
      <c r="AH1" s="292"/>
      <c r="DI1" s="295"/>
    </row>
    <row r="2" spans="1:113" ht="19.5" customHeight="1">
      <c r="A2" s="260" t="s">
        <v>209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</row>
    <row r="3" spans="1:114" ht="19.5" customHeight="1">
      <c r="A3" s="261" t="s">
        <v>55</v>
      </c>
      <c r="B3" s="262"/>
      <c r="C3" s="262" t="s">
        <v>56</v>
      </c>
      <c r="D3" s="262"/>
      <c r="E3" s="263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6"/>
      <c r="DJ3" s="293"/>
    </row>
    <row r="4" spans="1:114" ht="19.5" customHeight="1">
      <c r="A4" s="265" t="s">
        <v>57</v>
      </c>
      <c r="B4" s="265"/>
      <c r="C4" s="265"/>
      <c r="D4" s="265"/>
      <c r="E4" s="266" t="s">
        <v>58</v>
      </c>
      <c r="F4" s="267" t="s">
        <v>210</v>
      </c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 t="s">
        <v>211</v>
      </c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94" t="s">
        <v>212</v>
      </c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 t="s">
        <v>213</v>
      </c>
      <c r="BJ4" s="294"/>
      <c r="BK4" s="294"/>
      <c r="BL4" s="294"/>
      <c r="BM4" s="294"/>
      <c r="BN4" s="294" t="s">
        <v>214</v>
      </c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 t="s">
        <v>215</v>
      </c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 t="s">
        <v>216</v>
      </c>
      <c r="CS4" s="294"/>
      <c r="CT4" s="294"/>
      <c r="CU4" s="294" t="s">
        <v>217</v>
      </c>
      <c r="CV4" s="294"/>
      <c r="CW4" s="294"/>
      <c r="CX4" s="294"/>
      <c r="CY4" s="294"/>
      <c r="CZ4" s="294"/>
      <c r="DA4" s="294" t="s">
        <v>218</v>
      </c>
      <c r="DB4" s="294"/>
      <c r="DC4" s="294"/>
      <c r="DD4" s="294"/>
      <c r="DE4" s="294" t="s">
        <v>219</v>
      </c>
      <c r="DF4" s="294"/>
      <c r="DG4" s="294"/>
      <c r="DH4" s="294"/>
      <c r="DI4" s="294"/>
      <c r="DJ4" s="293"/>
    </row>
    <row r="5" spans="1:114" ht="19.5" customHeight="1">
      <c r="A5" s="265" t="s">
        <v>66</v>
      </c>
      <c r="B5" s="265"/>
      <c r="C5" s="265"/>
      <c r="D5" s="267" t="s">
        <v>220</v>
      </c>
      <c r="E5" s="266"/>
      <c r="F5" s="267" t="s">
        <v>74</v>
      </c>
      <c r="G5" s="267" t="s">
        <v>221</v>
      </c>
      <c r="H5" s="267" t="s">
        <v>222</v>
      </c>
      <c r="I5" s="267" t="s">
        <v>223</v>
      </c>
      <c r="J5" s="267" t="s">
        <v>224</v>
      </c>
      <c r="K5" s="267" t="s">
        <v>225</v>
      </c>
      <c r="L5" s="267" t="s">
        <v>226</v>
      </c>
      <c r="M5" s="267" t="s">
        <v>227</v>
      </c>
      <c r="N5" s="267" t="s">
        <v>228</v>
      </c>
      <c r="O5" s="267" t="s">
        <v>229</v>
      </c>
      <c r="P5" s="267" t="s">
        <v>230</v>
      </c>
      <c r="Q5" s="267" t="s">
        <v>140</v>
      </c>
      <c r="R5" s="267" t="s">
        <v>231</v>
      </c>
      <c r="S5" s="267" t="s">
        <v>232</v>
      </c>
      <c r="T5" s="267" t="s">
        <v>74</v>
      </c>
      <c r="U5" s="267" t="s">
        <v>233</v>
      </c>
      <c r="V5" s="267" t="s">
        <v>234</v>
      </c>
      <c r="W5" s="267" t="s">
        <v>235</v>
      </c>
      <c r="X5" s="267" t="s">
        <v>236</v>
      </c>
      <c r="Y5" s="267" t="s">
        <v>237</v>
      </c>
      <c r="Z5" s="267" t="s">
        <v>238</v>
      </c>
      <c r="AA5" s="267" t="s">
        <v>239</v>
      </c>
      <c r="AB5" s="267" t="s">
        <v>240</v>
      </c>
      <c r="AC5" s="267" t="s">
        <v>241</v>
      </c>
      <c r="AD5" s="267" t="s">
        <v>242</v>
      </c>
      <c r="AE5" s="267" t="s">
        <v>243</v>
      </c>
      <c r="AF5" s="267" t="s">
        <v>244</v>
      </c>
      <c r="AG5" s="267" t="s">
        <v>245</v>
      </c>
      <c r="AH5" s="267" t="s">
        <v>246</v>
      </c>
      <c r="AI5" s="267" t="s">
        <v>247</v>
      </c>
      <c r="AJ5" s="267" t="s">
        <v>248</v>
      </c>
      <c r="AK5" s="267" t="s">
        <v>249</v>
      </c>
      <c r="AL5" s="267" t="s">
        <v>250</v>
      </c>
      <c r="AM5" s="267" t="s">
        <v>251</v>
      </c>
      <c r="AN5" s="267" t="s">
        <v>252</v>
      </c>
      <c r="AO5" s="267" t="s">
        <v>253</v>
      </c>
      <c r="AP5" s="267" t="s">
        <v>254</v>
      </c>
      <c r="AQ5" s="267" t="s">
        <v>255</v>
      </c>
      <c r="AR5" s="267" t="s">
        <v>256</v>
      </c>
      <c r="AS5" s="267" t="s">
        <v>257</v>
      </c>
      <c r="AT5" s="267" t="s">
        <v>258</v>
      </c>
      <c r="AU5" s="267" t="s">
        <v>259</v>
      </c>
      <c r="AV5" s="267" t="s">
        <v>74</v>
      </c>
      <c r="AW5" s="267" t="s">
        <v>260</v>
      </c>
      <c r="AX5" s="267" t="s">
        <v>261</v>
      </c>
      <c r="AY5" s="267" t="s">
        <v>262</v>
      </c>
      <c r="AZ5" s="267" t="s">
        <v>263</v>
      </c>
      <c r="BA5" s="267" t="s">
        <v>264</v>
      </c>
      <c r="BB5" s="267" t="s">
        <v>265</v>
      </c>
      <c r="BC5" s="267" t="s">
        <v>266</v>
      </c>
      <c r="BD5" s="267" t="s">
        <v>267</v>
      </c>
      <c r="BE5" s="267" t="s">
        <v>268</v>
      </c>
      <c r="BF5" s="267" t="s">
        <v>269</v>
      </c>
      <c r="BG5" s="267" t="s">
        <v>270</v>
      </c>
      <c r="BH5" s="267" t="s">
        <v>271</v>
      </c>
      <c r="BI5" s="267" t="s">
        <v>74</v>
      </c>
      <c r="BJ5" s="267" t="s">
        <v>272</v>
      </c>
      <c r="BK5" s="267" t="s">
        <v>273</v>
      </c>
      <c r="BL5" s="267" t="s">
        <v>274</v>
      </c>
      <c r="BM5" s="267" t="s">
        <v>275</v>
      </c>
      <c r="BN5" s="267" t="s">
        <v>74</v>
      </c>
      <c r="BO5" s="267" t="s">
        <v>276</v>
      </c>
      <c r="BP5" s="267" t="s">
        <v>277</v>
      </c>
      <c r="BQ5" s="267" t="s">
        <v>278</v>
      </c>
      <c r="BR5" s="267" t="s">
        <v>279</v>
      </c>
      <c r="BS5" s="267" t="s">
        <v>280</v>
      </c>
      <c r="BT5" s="267" t="s">
        <v>281</v>
      </c>
      <c r="BU5" s="267" t="s">
        <v>282</v>
      </c>
      <c r="BV5" s="267" t="s">
        <v>283</v>
      </c>
      <c r="BW5" s="267" t="s">
        <v>284</v>
      </c>
      <c r="BX5" s="267" t="s">
        <v>285</v>
      </c>
      <c r="BY5" s="267" t="s">
        <v>286</v>
      </c>
      <c r="BZ5" s="267" t="s">
        <v>287</v>
      </c>
      <c r="CA5" s="267" t="s">
        <v>74</v>
      </c>
      <c r="CB5" s="267" t="s">
        <v>276</v>
      </c>
      <c r="CC5" s="267" t="s">
        <v>277</v>
      </c>
      <c r="CD5" s="267" t="s">
        <v>278</v>
      </c>
      <c r="CE5" s="267" t="s">
        <v>279</v>
      </c>
      <c r="CF5" s="267" t="s">
        <v>280</v>
      </c>
      <c r="CG5" s="267" t="s">
        <v>288</v>
      </c>
      <c r="CH5" s="267" t="s">
        <v>282</v>
      </c>
      <c r="CI5" s="267" t="s">
        <v>289</v>
      </c>
      <c r="CJ5" s="267" t="s">
        <v>290</v>
      </c>
      <c r="CK5" s="267" t="s">
        <v>291</v>
      </c>
      <c r="CL5" s="267" t="s">
        <v>292</v>
      </c>
      <c r="CM5" s="267" t="s">
        <v>283</v>
      </c>
      <c r="CN5" s="267" t="s">
        <v>284</v>
      </c>
      <c r="CO5" s="267" t="s">
        <v>293</v>
      </c>
      <c r="CP5" s="267" t="s">
        <v>286</v>
      </c>
      <c r="CQ5" s="267" t="s">
        <v>215</v>
      </c>
      <c r="CR5" s="267" t="s">
        <v>74</v>
      </c>
      <c r="CS5" s="267" t="s">
        <v>294</v>
      </c>
      <c r="CT5" s="267" t="s">
        <v>295</v>
      </c>
      <c r="CU5" s="267" t="s">
        <v>74</v>
      </c>
      <c r="CV5" s="267" t="s">
        <v>294</v>
      </c>
      <c r="CW5" s="267" t="s">
        <v>296</v>
      </c>
      <c r="CX5" s="267" t="s">
        <v>297</v>
      </c>
      <c r="CY5" s="267" t="s">
        <v>298</v>
      </c>
      <c r="CZ5" s="267" t="s">
        <v>295</v>
      </c>
      <c r="DA5" s="267" t="s">
        <v>74</v>
      </c>
      <c r="DB5" s="267" t="s">
        <v>218</v>
      </c>
      <c r="DC5" s="267" t="s">
        <v>299</v>
      </c>
      <c r="DD5" s="267" t="s">
        <v>300</v>
      </c>
      <c r="DE5" s="267" t="s">
        <v>74</v>
      </c>
      <c r="DF5" s="267" t="s">
        <v>301</v>
      </c>
      <c r="DG5" s="267" t="s">
        <v>302</v>
      </c>
      <c r="DH5" s="267" t="s">
        <v>303</v>
      </c>
      <c r="DI5" s="267" t="s">
        <v>219</v>
      </c>
      <c r="DJ5" s="293"/>
    </row>
    <row r="6" spans="1:114" ht="30.75" customHeight="1">
      <c r="A6" s="268" t="s">
        <v>79</v>
      </c>
      <c r="B6" s="268" t="s">
        <v>80</v>
      </c>
      <c r="C6" s="268" t="s">
        <v>81</v>
      </c>
      <c r="D6" s="267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 t="s">
        <v>304</v>
      </c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93"/>
    </row>
    <row r="7" spans="1:114" ht="21" customHeight="1">
      <c r="A7" s="268"/>
      <c r="B7" s="268"/>
      <c r="C7" s="268"/>
      <c r="D7" s="267"/>
      <c r="E7" s="266">
        <f>SUM(E8:E57)</f>
        <v>1920503020.02987</v>
      </c>
      <c r="F7" s="266">
        <f aca="true" t="shared" si="0" ref="F7:BQ7">SUM(F8:F57)</f>
        <v>14789276.61</v>
      </c>
      <c r="G7" s="266">
        <f t="shared" si="0"/>
        <v>2593763</v>
      </c>
      <c r="H7" s="266">
        <f t="shared" si="0"/>
        <v>1949414</v>
      </c>
      <c r="I7" s="266">
        <f t="shared" si="0"/>
        <v>4334800.5</v>
      </c>
      <c r="J7" s="266">
        <f t="shared" si="0"/>
        <v>0</v>
      </c>
      <c r="K7" s="266">
        <f t="shared" si="0"/>
        <v>0</v>
      </c>
      <c r="L7" s="266">
        <f t="shared" si="0"/>
        <v>787667.04</v>
      </c>
      <c r="M7" s="266">
        <f t="shared" si="0"/>
        <v>393833.52</v>
      </c>
      <c r="N7" s="266">
        <f t="shared" si="0"/>
        <v>360255.16000000003</v>
      </c>
      <c r="O7" s="266">
        <f t="shared" si="0"/>
        <v>0</v>
      </c>
      <c r="P7" s="266">
        <f t="shared" si="0"/>
        <v>19285.41</v>
      </c>
      <c r="Q7" s="266">
        <f t="shared" si="0"/>
        <v>1321104</v>
      </c>
      <c r="R7" s="266">
        <f t="shared" si="0"/>
        <v>0</v>
      </c>
      <c r="S7" s="266">
        <f t="shared" si="0"/>
        <v>3029153.98</v>
      </c>
      <c r="T7" s="266">
        <f t="shared" si="0"/>
        <v>51993790.519870006</v>
      </c>
      <c r="U7" s="266">
        <f t="shared" si="0"/>
        <v>687625.7</v>
      </c>
      <c r="V7" s="266">
        <f t="shared" si="0"/>
        <v>85154</v>
      </c>
      <c r="W7" s="266">
        <f t="shared" si="0"/>
        <v>190000</v>
      </c>
      <c r="X7" s="266">
        <f t="shared" si="0"/>
        <v>300</v>
      </c>
      <c r="Y7" s="266">
        <f t="shared" si="0"/>
        <v>94416.67</v>
      </c>
      <c r="Z7" s="266">
        <f t="shared" si="0"/>
        <v>531551</v>
      </c>
      <c r="AA7" s="266">
        <f t="shared" si="0"/>
        <v>517491.94</v>
      </c>
      <c r="AB7" s="266">
        <f t="shared" si="0"/>
        <v>0</v>
      </c>
      <c r="AC7" s="266">
        <f t="shared" si="0"/>
        <v>1746921</v>
      </c>
      <c r="AD7" s="266">
        <f t="shared" si="0"/>
        <v>1246387</v>
      </c>
      <c r="AE7" s="266">
        <f t="shared" si="0"/>
        <v>60000</v>
      </c>
      <c r="AF7" s="266">
        <f t="shared" si="0"/>
        <v>1075997</v>
      </c>
      <c r="AG7" s="266">
        <f t="shared" si="0"/>
        <v>2344520</v>
      </c>
      <c r="AH7" s="266">
        <f t="shared" si="0"/>
        <v>75000</v>
      </c>
      <c r="AI7" s="266">
        <f t="shared" si="0"/>
        <v>368291.65997</v>
      </c>
      <c r="AJ7" s="266">
        <f t="shared" si="0"/>
        <v>607697.4</v>
      </c>
      <c r="AK7" s="266">
        <f t="shared" si="0"/>
        <v>0</v>
      </c>
      <c r="AL7" s="266">
        <f t="shared" si="0"/>
        <v>0</v>
      </c>
      <c r="AM7" s="266">
        <f t="shared" si="0"/>
        <v>0</v>
      </c>
      <c r="AN7" s="266">
        <f t="shared" si="0"/>
        <v>3446728.38</v>
      </c>
      <c r="AO7" s="266">
        <f t="shared" si="0"/>
        <v>22258303.12</v>
      </c>
      <c r="AP7" s="266">
        <f t="shared" si="0"/>
        <v>480231.61</v>
      </c>
      <c r="AQ7" s="266">
        <f t="shared" si="0"/>
        <v>139852.61</v>
      </c>
      <c r="AR7" s="266">
        <f t="shared" si="0"/>
        <v>0</v>
      </c>
      <c r="AS7" s="266">
        <f t="shared" si="0"/>
        <v>632788.78</v>
      </c>
      <c r="AT7" s="266">
        <f t="shared" si="0"/>
        <v>0</v>
      </c>
      <c r="AU7" s="266">
        <f t="shared" si="0"/>
        <v>15404532.649900002</v>
      </c>
      <c r="AV7" s="266">
        <f t="shared" si="0"/>
        <v>191988</v>
      </c>
      <c r="AW7" s="266">
        <f t="shared" si="0"/>
        <v>0</v>
      </c>
      <c r="AX7" s="266">
        <f t="shared" si="0"/>
        <v>191928</v>
      </c>
      <c r="AY7" s="266">
        <f t="shared" si="0"/>
        <v>0</v>
      </c>
      <c r="AZ7" s="266">
        <f t="shared" si="0"/>
        <v>0</v>
      </c>
      <c r="BA7" s="266">
        <f t="shared" si="0"/>
        <v>0</v>
      </c>
      <c r="BB7" s="266">
        <f t="shared" si="0"/>
        <v>0</v>
      </c>
      <c r="BC7" s="266">
        <f t="shared" si="0"/>
        <v>0</v>
      </c>
      <c r="BD7" s="266">
        <f t="shared" si="0"/>
        <v>0</v>
      </c>
      <c r="BE7" s="266">
        <f t="shared" si="0"/>
        <v>60</v>
      </c>
      <c r="BF7" s="266">
        <f t="shared" si="0"/>
        <v>0</v>
      </c>
      <c r="BG7" s="266">
        <f t="shared" si="0"/>
        <v>0</v>
      </c>
      <c r="BH7" s="266">
        <f t="shared" si="0"/>
        <v>0</v>
      </c>
      <c r="BI7" s="266">
        <f t="shared" si="0"/>
        <v>33020000</v>
      </c>
      <c r="BJ7" s="266">
        <f t="shared" si="0"/>
        <v>14884000</v>
      </c>
      <c r="BK7" s="266">
        <f t="shared" si="0"/>
        <v>17600000</v>
      </c>
      <c r="BL7" s="266">
        <f t="shared" si="0"/>
        <v>212000</v>
      </c>
      <c r="BM7" s="266">
        <f t="shared" si="0"/>
        <v>324000</v>
      </c>
      <c r="BN7" s="266">
        <f t="shared" si="0"/>
        <v>0</v>
      </c>
      <c r="BO7" s="266">
        <f t="shared" si="0"/>
        <v>0</v>
      </c>
      <c r="BP7" s="266">
        <f t="shared" si="0"/>
        <v>0</v>
      </c>
      <c r="BQ7" s="266">
        <f t="shared" si="0"/>
        <v>0</v>
      </c>
      <c r="BR7" s="266">
        <f aca="true" t="shared" si="1" ref="BR7:DI7">SUM(BR8:BR57)</f>
        <v>0</v>
      </c>
      <c r="BS7" s="266">
        <f t="shared" si="1"/>
        <v>0</v>
      </c>
      <c r="BT7" s="266">
        <f t="shared" si="1"/>
        <v>0</v>
      </c>
      <c r="BU7" s="266">
        <f t="shared" si="1"/>
        <v>0</v>
      </c>
      <c r="BV7" s="266">
        <f t="shared" si="1"/>
        <v>0</v>
      </c>
      <c r="BW7" s="266">
        <f t="shared" si="1"/>
        <v>0</v>
      </c>
      <c r="BX7" s="266">
        <f t="shared" si="1"/>
        <v>0</v>
      </c>
      <c r="BY7" s="266">
        <f t="shared" si="1"/>
        <v>0</v>
      </c>
      <c r="BZ7" s="266">
        <f t="shared" si="1"/>
        <v>0</v>
      </c>
      <c r="CA7" s="266">
        <f t="shared" si="1"/>
        <v>1762897964.9</v>
      </c>
      <c r="CB7" s="266">
        <f t="shared" si="1"/>
        <v>309000000</v>
      </c>
      <c r="CC7" s="266">
        <f t="shared" si="1"/>
        <v>5988179.53</v>
      </c>
      <c r="CD7" s="266">
        <f t="shared" si="1"/>
        <v>400000</v>
      </c>
      <c r="CE7" s="266">
        <f t="shared" si="1"/>
        <v>194676202.48</v>
      </c>
      <c r="CF7" s="266">
        <f t="shared" si="1"/>
        <v>615875.14</v>
      </c>
      <c r="CG7" s="266">
        <f t="shared" si="1"/>
        <v>3696275.91</v>
      </c>
      <c r="CH7" s="266">
        <f t="shared" si="1"/>
        <v>0</v>
      </c>
      <c r="CI7" s="266">
        <f t="shared" si="1"/>
        <v>0</v>
      </c>
      <c r="CJ7" s="266">
        <f t="shared" si="1"/>
        <v>900000</v>
      </c>
      <c r="CK7" s="266">
        <f t="shared" si="1"/>
        <v>0</v>
      </c>
      <c r="CL7" s="266">
        <f t="shared" si="1"/>
        <v>1216680000</v>
      </c>
      <c r="CM7" s="266">
        <f t="shared" si="1"/>
        <v>500000</v>
      </c>
      <c r="CN7" s="266">
        <f t="shared" si="1"/>
        <v>0</v>
      </c>
      <c r="CO7" s="266">
        <f t="shared" si="1"/>
        <v>0</v>
      </c>
      <c r="CP7" s="266">
        <f t="shared" si="1"/>
        <v>0</v>
      </c>
      <c r="CQ7" s="266">
        <f t="shared" si="1"/>
        <v>30441431.84</v>
      </c>
      <c r="CR7" s="266">
        <f t="shared" si="1"/>
        <v>0</v>
      </c>
      <c r="CS7" s="266">
        <f t="shared" si="1"/>
        <v>0</v>
      </c>
      <c r="CT7" s="266">
        <f t="shared" si="1"/>
        <v>0</v>
      </c>
      <c r="CU7" s="266">
        <f t="shared" si="1"/>
        <v>57610000</v>
      </c>
      <c r="CV7" s="266">
        <f t="shared" si="1"/>
        <v>45000000</v>
      </c>
      <c r="CW7" s="266">
        <f t="shared" si="1"/>
        <v>0</v>
      </c>
      <c r="CX7" s="266">
        <f t="shared" si="1"/>
        <v>250000</v>
      </c>
      <c r="CY7" s="266">
        <f t="shared" si="1"/>
        <v>0</v>
      </c>
      <c r="CZ7" s="266">
        <f t="shared" si="1"/>
        <v>12360000</v>
      </c>
      <c r="DA7" s="266">
        <f t="shared" si="1"/>
        <v>0</v>
      </c>
      <c r="DB7" s="266">
        <f t="shared" si="1"/>
        <v>0</v>
      </c>
      <c r="DC7" s="266">
        <f t="shared" si="1"/>
        <v>0</v>
      </c>
      <c r="DD7" s="266">
        <f t="shared" si="1"/>
        <v>0</v>
      </c>
      <c r="DE7" s="266">
        <f t="shared" si="1"/>
        <v>0</v>
      </c>
      <c r="DF7" s="266">
        <f t="shared" si="1"/>
        <v>0</v>
      </c>
      <c r="DG7" s="266">
        <f t="shared" si="1"/>
        <v>0</v>
      </c>
      <c r="DH7" s="266">
        <f t="shared" si="1"/>
        <v>0</v>
      </c>
      <c r="DI7" s="266">
        <f t="shared" si="1"/>
        <v>0</v>
      </c>
      <c r="DJ7" s="293"/>
    </row>
    <row r="8" spans="1:114" ht="19.5" customHeight="1">
      <c r="A8" s="269" t="s">
        <v>82</v>
      </c>
      <c r="B8" s="269" t="s">
        <v>83</v>
      </c>
      <c r="C8" s="269" t="s">
        <v>84</v>
      </c>
      <c r="D8" s="269" t="s">
        <v>86</v>
      </c>
      <c r="E8" s="270">
        <f>F8+T8+AV8+BI8+BN8+CA8+CR8+DA8+DE8+CU8</f>
        <v>10782558.050092</v>
      </c>
      <c r="F8" s="271">
        <f>SUM(G8:S8)</f>
        <v>8392868.48</v>
      </c>
      <c r="G8" s="271">
        <v>1587228</v>
      </c>
      <c r="H8" s="271">
        <v>1192925</v>
      </c>
      <c r="I8" s="271">
        <v>2583561.5</v>
      </c>
      <c r="J8" s="271"/>
      <c r="K8" s="271"/>
      <c r="L8" s="271"/>
      <c r="M8" s="271"/>
      <c r="N8" s="271"/>
      <c r="O8" s="271"/>
      <c r="P8" s="271"/>
      <c r="Q8" s="271"/>
      <c r="R8" s="271"/>
      <c r="S8" s="271">
        <v>3029153.98</v>
      </c>
      <c r="T8" s="271">
        <f>SUM(U8:AU8)</f>
        <v>2389629.570092</v>
      </c>
      <c r="U8" s="271">
        <v>243670.7317</v>
      </c>
      <c r="V8" s="271"/>
      <c r="W8" s="271"/>
      <c r="X8" s="271"/>
      <c r="Y8" s="271">
        <v>40611.79098</v>
      </c>
      <c r="Z8" s="271"/>
      <c r="AA8" s="271">
        <v>140650</v>
      </c>
      <c r="AB8" s="271"/>
      <c r="AC8" s="271"/>
      <c r="AD8" s="271"/>
      <c r="AE8" s="271"/>
      <c r="AF8" s="271">
        <v>7073.170732</v>
      </c>
      <c r="AG8" s="271"/>
      <c r="AH8" s="271"/>
      <c r="AI8" s="271">
        <v>199669.7107</v>
      </c>
      <c r="AJ8" s="271"/>
      <c r="AK8" s="271"/>
      <c r="AL8" s="271"/>
      <c r="AM8" s="271"/>
      <c r="AN8" s="271"/>
      <c r="AO8" s="271"/>
      <c r="AP8" s="271">
        <v>198212.6022</v>
      </c>
      <c r="AQ8" s="271">
        <v>98920.13878</v>
      </c>
      <c r="AR8" s="271"/>
      <c r="AS8" s="271">
        <v>363920</v>
      </c>
      <c r="AT8" s="271"/>
      <c r="AU8" s="271">
        <v>1096901.425</v>
      </c>
      <c r="AV8" s="271">
        <f>SUM(AW8:BE8)</f>
        <v>60</v>
      </c>
      <c r="AW8" s="271"/>
      <c r="AX8" s="271"/>
      <c r="AY8" s="271"/>
      <c r="AZ8" s="271"/>
      <c r="BA8" s="271"/>
      <c r="BB8" s="271"/>
      <c r="BC8" s="271"/>
      <c r="BD8" s="271"/>
      <c r="BE8" s="271">
        <v>60</v>
      </c>
      <c r="BF8" s="271"/>
      <c r="BG8" s="271"/>
      <c r="BH8" s="271"/>
      <c r="BI8" s="271">
        <f>SUM(BJ8:BM8)</f>
        <v>0</v>
      </c>
      <c r="BJ8" s="271"/>
      <c r="BK8" s="271"/>
      <c r="BL8" s="271"/>
      <c r="BM8" s="271"/>
      <c r="BN8" s="271">
        <f>SUM(BO8:BZ8)</f>
        <v>0</v>
      </c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>
        <f>SUM(CB8:CQ8)</f>
        <v>0</v>
      </c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>
        <f>SUM(CS8:CT8)</f>
        <v>0</v>
      </c>
      <c r="CS8" s="271"/>
      <c r="CT8" s="271"/>
      <c r="CU8" s="271">
        <f>SUM(CV8:CZ8)</f>
        <v>0</v>
      </c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97"/>
    </row>
    <row r="9" spans="1:114" ht="19.5" customHeight="1">
      <c r="A9" s="272" t="s">
        <v>82</v>
      </c>
      <c r="B9" s="272" t="s">
        <v>83</v>
      </c>
      <c r="C9" s="272" t="s">
        <v>89</v>
      </c>
      <c r="D9" s="273" t="s">
        <v>90</v>
      </c>
      <c r="E9" s="270">
        <f aca="true" t="shared" si="2" ref="E9:E57">F9+T9+AV9+BI9+BN9+CA9+CR9+DA9+DE9+CU9</f>
        <v>4364960.349778</v>
      </c>
      <c r="F9" s="271">
        <f aca="true" t="shared" si="3" ref="F9:F57">SUM(G9:S9)</f>
        <v>3523235.7</v>
      </c>
      <c r="G9" s="274">
        <v>1006535</v>
      </c>
      <c r="H9" s="274">
        <v>756489</v>
      </c>
      <c r="I9" s="273">
        <v>1751239</v>
      </c>
      <c r="J9" s="273"/>
      <c r="K9" s="273"/>
      <c r="L9" s="273"/>
      <c r="M9" s="273"/>
      <c r="N9" s="273"/>
      <c r="O9" s="273"/>
      <c r="P9" s="273">
        <v>8972.7</v>
      </c>
      <c r="Q9" s="273"/>
      <c r="R9" s="273"/>
      <c r="S9" s="273"/>
      <c r="T9" s="271">
        <f aca="true" t="shared" si="4" ref="T9:T57">SUM(U9:AU9)</f>
        <v>841724.6497780001</v>
      </c>
      <c r="U9" s="273">
        <v>100829.2683</v>
      </c>
      <c r="V9" s="273"/>
      <c r="W9" s="273"/>
      <c r="X9" s="273"/>
      <c r="Y9" s="273">
        <v>16804.87902</v>
      </c>
      <c r="Z9" s="273"/>
      <c r="AA9" s="273">
        <v>58200</v>
      </c>
      <c r="AB9" s="291"/>
      <c r="AC9" s="273"/>
      <c r="AD9" s="273"/>
      <c r="AE9" s="273"/>
      <c r="AF9" s="273">
        <v>2926.829268</v>
      </c>
      <c r="AG9" s="273"/>
      <c r="AH9" s="273"/>
      <c r="AI9" s="273">
        <v>82621.94927</v>
      </c>
      <c r="AJ9" s="273"/>
      <c r="AK9" s="273"/>
      <c r="AL9" s="273"/>
      <c r="AM9" s="273"/>
      <c r="AN9" s="273"/>
      <c r="AO9" s="273"/>
      <c r="AP9" s="273">
        <v>82019.0078</v>
      </c>
      <c r="AQ9" s="273">
        <v>40932.47122</v>
      </c>
      <c r="AR9" s="273"/>
      <c r="AS9" s="273"/>
      <c r="AT9" s="273"/>
      <c r="AU9" s="273">
        <v>457390.2449</v>
      </c>
      <c r="AV9" s="271">
        <f aca="true" t="shared" si="5" ref="AV9:AV57">SUM(AW9:BE9)</f>
        <v>0</v>
      </c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1">
        <f aca="true" t="shared" si="6" ref="BI9:BI57">SUM(BJ9:BM9)</f>
        <v>0</v>
      </c>
      <c r="BJ9" s="273"/>
      <c r="BK9" s="273"/>
      <c r="BL9" s="273"/>
      <c r="BM9" s="273"/>
      <c r="BN9" s="271">
        <f aca="true" t="shared" si="7" ref="BN9:BN57">SUM(BO9:BZ9)</f>
        <v>0</v>
      </c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1">
        <f aca="true" t="shared" si="8" ref="CA9:CA57">SUM(CB9:CQ9)</f>
        <v>0</v>
      </c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1">
        <f aca="true" t="shared" si="9" ref="CR9:CR57">SUM(CS9:CT9)</f>
        <v>0</v>
      </c>
      <c r="CS9" s="273"/>
      <c r="CT9" s="273"/>
      <c r="CU9" s="271">
        <f aca="true" t="shared" si="10" ref="CU9:CU57">SUM(CV9:CZ9)</f>
        <v>0</v>
      </c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93"/>
    </row>
    <row r="10" spans="1:114" ht="19.5" customHeight="1">
      <c r="A10" s="275" t="s">
        <v>107</v>
      </c>
      <c r="B10" s="275" t="s">
        <v>103</v>
      </c>
      <c r="C10" s="275" t="s">
        <v>84</v>
      </c>
      <c r="D10" s="273" t="s">
        <v>108</v>
      </c>
      <c r="E10" s="270">
        <f t="shared" si="2"/>
        <v>162188</v>
      </c>
      <c r="F10" s="271">
        <f t="shared" si="3"/>
        <v>0</v>
      </c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1">
        <f t="shared" si="4"/>
        <v>0</v>
      </c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1">
        <f t="shared" si="5"/>
        <v>162188</v>
      </c>
      <c r="AW10" s="273"/>
      <c r="AX10" s="273">
        <v>162188</v>
      </c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1">
        <f t="shared" si="6"/>
        <v>0</v>
      </c>
      <c r="BJ10" s="273"/>
      <c r="BK10" s="273"/>
      <c r="BL10" s="273"/>
      <c r="BM10" s="273"/>
      <c r="BN10" s="271">
        <f t="shared" si="7"/>
        <v>0</v>
      </c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1">
        <f t="shared" si="8"/>
        <v>0</v>
      </c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1">
        <f t="shared" si="9"/>
        <v>0</v>
      </c>
      <c r="CS10" s="273"/>
      <c r="CT10" s="273"/>
      <c r="CU10" s="271">
        <f t="shared" si="10"/>
        <v>0</v>
      </c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98"/>
    </row>
    <row r="11" spans="1:114" ht="19.5" customHeight="1">
      <c r="A11" s="275" t="s">
        <v>107</v>
      </c>
      <c r="B11" s="275" t="s">
        <v>103</v>
      </c>
      <c r="C11" s="275" t="s">
        <v>87</v>
      </c>
      <c r="D11" s="273" t="s">
        <v>109</v>
      </c>
      <c r="E11" s="270">
        <f t="shared" si="2"/>
        <v>29740</v>
      </c>
      <c r="F11" s="271">
        <f t="shared" si="3"/>
        <v>0</v>
      </c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1">
        <f t="shared" si="4"/>
        <v>0</v>
      </c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1">
        <f t="shared" si="5"/>
        <v>29740</v>
      </c>
      <c r="AW11" s="273"/>
      <c r="AX11" s="273">
        <v>29740</v>
      </c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1">
        <f t="shared" si="6"/>
        <v>0</v>
      </c>
      <c r="BJ11" s="273"/>
      <c r="BK11" s="273"/>
      <c r="BL11" s="273"/>
      <c r="BM11" s="273"/>
      <c r="BN11" s="271">
        <f t="shared" si="7"/>
        <v>0</v>
      </c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1">
        <f t="shared" si="8"/>
        <v>0</v>
      </c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1">
        <f t="shared" si="9"/>
        <v>0</v>
      </c>
      <c r="CS11" s="273"/>
      <c r="CT11" s="273"/>
      <c r="CU11" s="271">
        <f t="shared" si="10"/>
        <v>0</v>
      </c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98"/>
    </row>
    <row r="12" spans="1:114" ht="19.5" customHeight="1">
      <c r="A12" s="275" t="s">
        <v>107</v>
      </c>
      <c r="B12" s="275" t="s">
        <v>103</v>
      </c>
      <c r="C12" s="275" t="s">
        <v>103</v>
      </c>
      <c r="D12" s="276" t="s">
        <v>110</v>
      </c>
      <c r="E12" s="270">
        <f t="shared" si="2"/>
        <v>787667.04</v>
      </c>
      <c r="F12" s="271">
        <f t="shared" si="3"/>
        <v>787667.04</v>
      </c>
      <c r="G12" s="273"/>
      <c r="H12" s="273"/>
      <c r="I12" s="273"/>
      <c r="J12" s="273"/>
      <c r="K12" s="273"/>
      <c r="L12" s="273">
        <v>787667.04</v>
      </c>
      <c r="M12" s="273"/>
      <c r="N12" s="273"/>
      <c r="O12" s="273"/>
      <c r="P12" s="273"/>
      <c r="Q12" s="273"/>
      <c r="R12" s="273"/>
      <c r="S12" s="273"/>
      <c r="T12" s="271">
        <f t="shared" si="4"/>
        <v>0</v>
      </c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1">
        <f t="shared" si="5"/>
        <v>0</v>
      </c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1">
        <f t="shared" si="6"/>
        <v>0</v>
      </c>
      <c r="BJ12" s="273"/>
      <c r="BK12" s="273"/>
      <c r="BL12" s="273"/>
      <c r="BM12" s="273"/>
      <c r="BN12" s="271">
        <f t="shared" si="7"/>
        <v>0</v>
      </c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1">
        <f t="shared" si="8"/>
        <v>0</v>
      </c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1">
        <f t="shared" si="9"/>
        <v>0</v>
      </c>
      <c r="CS12" s="273"/>
      <c r="CT12" s="273"/>
      <c r="CU12" s="271">
        <f t="shared" si="10"/>
        <v>0</v>
      </c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98"/>
    </row>
    <row r="13" spans="1:114" ht="19.5" customHeight="1">
      <c r="A13" s="275" t="s">
        <v>107</v>
      </c>
      <c r="B13" s="275" t="s">
        <v>103</v>
      </c>
      <c r="C13" s="275" t="s">
        <v>111</v>
      </c>
      <c r="D13" s="276" t="s">
        <v>112</v>
      </c>
      <c r="E13" s="270">
        <f t="shared" si="2"/>
        <v>393833.52</v>
      </c>
      <c r="F13" s="271">
        <f t="shared" si="3"/>
        <v>393833.52</v>
      </c>
      <c r="G13" s="273"/>
      <c r="H13" s="273"/>
      <c r="I13" s="273"/>
      <c r="J13" s="273"/>
      <c r="K13" s="273"/>
      <c r="M13" s="273">
        <v>393833.52</v>
      </c>
      <c r="N13" s="273"/>
      <c r="O13" s="273"/>
      <c r="P13" s="273"/>
      <c r="Q13" s="273"/>
      <c r="R13" s="273"/>
      <c r="S13" s="273"/>
      <c r="T13" s="271">
        <f t="shared" si="4"/>
        <v>0</v>
      </c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1">
        <f t="shared" si="5"/>
        <v>0</v>
      </c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1">
        <f t="shared" si="6"/>
        <v>0</v>
      </c>
      <c r="BJ13" s="273"/>
      <c r="BK13" s="273"/>
      <c r="BL13" s="273"/>
      <c r="BM13" s="273"/>
      <c r="BN13" s="271">
        <f t="shared" si="7"/>
        <v>0</v>
      </c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1">
        <f t="shared" si="8"/>
        <v>0</v>
      </c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1">
        <f t="shared" si="9"/>
        <v>0</v>
      </c>
      <c r="CS13" s="273"/>
      <c r="CT13" s="273"/>
      <c r="CU13" s="271">
        <f t="shared" si="10"/>
        <v>0</v>
      </c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98"/>
    </row>
    <row r="14" spans="1:114" ht="19.5" customHeight="1">
      <c r="A14" s="275" t="s">
        <v>113</v>
      </c>
      <c r="B14" s="275" t="s">
        <v>93</v>
      </c>
      <c r="C14" s="275" t="s">
        <v>84</v>
      </c>
      <c r="D14" s="276" t="s">
        <v>114</v>
      </c>
      <c r="E14" s="270">
        <f t="shared" si="2"/>
        <v>220454.65</v>
      </c>
      <c r="F14" s="271">
        <f t="shared" si="3"/>
        <v>220454.65</v>
      </c>
      <c r="G14" s="273"/>
      <c r="H14" s="273"/>
      <c r="I14" s="273"/>
      <c r="J14" s="273"/>
      <c r="K14" s="273"/>
      <c r="L14" s="273"/>
      <c r="M14" s="273"/>
      <c r="N14" s="273">
        <v>220454.65</v>
      </c>
      <c r="O14" s="273"/>
      <c r="P14" s="273"/>
      <c r="Q14" s="273"/>
      <c r="R14" s="273"/>
      <c r="S14" s="273"/>
      <c r="T14" s="271">
        <f t="shared" si="4"/>
        <v>0</v>
      </c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1">
        <f t="shared" si="5"/>
        <v>0</v>
      </c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1">
        <f t="shared" si="6"/>
        <v>0</v>
      </c>
      <c r="BJ14" s="273"/>
      <c r="BK14" s="273"/>
      <c r="BL14" s="273"/>
      <c r="BM14" s="273"/>
      <c r="BN14" s="271">
        <f t="shared" si="7"/>
        <v>0</v>
      </c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1">
        <f t="shared" si="8"/>
        <v>0</v>
      </c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1">
        <f t="shared" si="9"/>
        <v>0</v>
      </c>
      <c r="CS14" s="273"/>
      <c r="CT14" s="273"/>
      <c r="CU14" s="271">
        <f t="shared" si="10"/>
        <v>0</v>
      </c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98"/>
    </row>
    <row r="15" spans="1:114" ht="19.5" customHeight="1">
      <c r="A15" s="275" t="s">
        <v>113</v>
      </c>
      <c r="B15" s="275" t="s">
        <v>93</v>
      </c>
      <c r="C15" s="275" t="s">
        <v>87</v>
      </c>
      <c r="D15" s="276" t="s">
        <v>115</v>
      </c>
      <c r="E15" s="270">
        <f t="shared" si="2"/>
        <v>139800.51</v>
      </c>
      <c r="F15" s="271">
        <f t="shared" si="3"/>
        <v>139800.51</v>
      </c>
      <c r="G15" s="273"/>
      <c r="H15" s="273"/>
      <c r="I15" s="273"/>
      <c r="J15" s="273"/>
      <c r="K15" s="273"/>
      <c r="L15" s="273"/>
      <c r="M15" s="273"/>
      <c r="N15" s="273">
        <v>139800.51</v>
      </c>
      <c r="O15" s="273"/>
      <c r="P15" s="273"/>
      <c r="Q15" s="273"/>
      <c r="R15" s="273"/>
      <c r="S15" s="273"/>
      <c r="T15" s="271">
        <f t="shared" si="4"/>
        <v>0</v>
      </c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1">
        <f t="shared" si="5"/>
        <v>0</v>
      </c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1">
        <f t="shared" si="6"/>
        <v>0</v>
      </c>
      <c r="BJ15" s="273"/>
      <c r="BK15" s="273"/>
      <c r="BL15" s="273"/>
      <c r="BM15" s="273"/>
      <c r="BN15" s="271">
        <f t="shared" si="7"/>
        <v>0</v>
      </c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1">
        <f t="shared" si="8"/>
        <v>0</v>
      </c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1">
        <f t="shared" si="9"/>
        <v>0</v>
      </c>
      <c r="CS15" s="273"/>
      <c r="CT15" s="273"/>
      <c r="CU15" s="271">
        <f t="shared" si="10"/>
        <v>0</v>
      </c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98"/>
    </row>
    <row r="16" spans="1:114" ht="19.5" customHeight="1">
      <c r="A16" s="275" t="s">
        <v>113</v>
      </c>
      <c r="B16" s="275" t="s">
        <v>93</v>
      </c>
      <c r="C16" s="275" t="s">
        <v>96</v>
      </c>
      <c r="D16" s="276" t="s">
        <v>116</v>
      </c>
      <c r="E16" s="270">
        <f t="shared" si="2"/>
        <v>10312.71</v>
      </c>
      <c r="F16" s="271">
        <f t="shared" si="3"/>
        <v>10312.71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>
        <v>10312.71</v>
      </c>
      <c r="Q16" s="273"/>
      <c r="R16" s="273"/>
      <c r="S16" s="273"/>
      <c r="T16" s="271">
        <f t="shared" si="4"/>
        <v>0</v>
      </c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1">
        <f t="shared" si="5"/>
        <v>0</v>
      </c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1">
        <f t="shared" si="6"/>
        <v>0</v>
      </c>
      <c r="BJ16" s="273"/>
      <c r="BK16" s="273"/>
      <c r="BL16" s="273"/>
      <c r="BM16" s="273"/>
      <c r="BN16" s="271">
        <f t="shared" si="7"/>
        <v>0</v>
      </c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1">
        <f t="shared" si="8"/>
        <v>0</v>
      </c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1">
        <f t="shared" si="9"/>
        <v>0</v>
      </c>
      <c r="CS16" s="273"/>
      <c r="CT16" s="273"/>
      <c r="CU16" s="271">
        <f t="shared" si="10"/>
        <v>0</v>
      </c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98"/>
    </row>
    <row r="17" spans="1:114" ht="19.5" customHeight="1">
      <c r="A17" s="272" t="s">
        <v>139</v>
      </c>
      <c r="B17" s="272" t="s">
        <v>87</v>
      </c>
      <c r="C17" s="272" t="s">
        <v>84</v>
      </c>
      <c r="D17" s="274" t="s">
        <v>140</v>
      </c>
      <c r="E17" s="270">
        <f t="shared" si="2"/>
        <v>1321104</v>
      </c>
      <c r="F17" s="271">
        <f t="shared" si="3"/>
        <v>1321104</v>
      </c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>
        <v>1321104</v>
      </c>
      <c r="R17" s="273"/>
      <c r="S17" s="273"/>
      <c r="T17" s="271">
        <f t="shared" si="4"/>
        <v>0</v>
      </c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1">
        <f t="shared" si="5"/>
        <v>0</v>
      </c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1">
        <f t="shared" si="6"/>
        <v>0</v>
      </c>
      <c r="BJ17" s="273"/>
      <c r="BK17" s="273"/>
      <c r="BL17" s="273"/>
      <c r="BM17" s="273"/>
      <c r="BN17" s="271">
        <f t="shared" si="7"/>
        <v>0</v>
      </c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1">
        <f t="shared" si="8"/>
        <v>0</v>
      </c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1">
        <f t="shared" si="9"/>
        <v>0</v>
      </c>
      <c r="CS17" s="273"/>
      <c r="CT17" s="273"/>
      <c r="CU17" s="271">
        <f t="shared" si="10"/>
        <v>0</v>
      </c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98"/>
    </row>
    <row r="18" spans="1:114" ht="19.5" customHeight="1">
      <c r="A18" s="272">
        <v>201</v>
      </c>
      <c r="B18" s="269" t="s">
        <v>83</v>
      </c>
      <c r="C18" s="272" t="s">
        <v>87</v>
      </c>
      <c r="D18" s="273" t="s">
        <v>88</v>
      </c>
      <c r="E18" s="270">
        <f t="shared" si="2"/>
        <v>21690054</v>
      </c>
      <c r="F18" s="271">
        <f t="shared" si="3"/>
        <v>0</v>
      </c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1">
        <f t="shared" si="4"/>
        <v>14372678.07</v>
      </c>
      <c r="U18" s="273">
        <v>260000</v>
      </c>
      <c r="V18" s="273">
        <v>10000</v>
      </c>
      <c r="W18" s="273"/>
      <c r="X18" s="273"/>
      <c r="Y18" s="273">
        <v>35000</v>
      </c>
      <c r="Z18" s="273">
        <v>400000</v>
      </c>
      <c r="AA18" s="273">
        <v>126000</v>
      </c>
      <c r="AB18" s="273"/>
      <c r="AC18" s="273"/>
      <c r="AD18" s="273">
        <v>190000</v>
      </c>
      <c r="AE18" s="273"/>
      <c r="AF18" s="273">
        <v>122000</v>
      </c>
      <c r="AG18" s="273">
        <v>870000</v>
      </c>
      <c r="AH18" s="273">
        <v>20000</v>
      </c>
      <c r="AI18" s="273"/>
      <c r="AJ18" s="273">
        <v>150000</v>
      </c>
      <c r="AK18" s="273"/>
      <c r="AL18" s="273"/>
      <c r="AM18" s="273"/>
      <c r="AN18" s="273">
        <v>952000</v>
      </c>
      <c r="AO18" s="273">
        <v>1350628.7</v>
      </c>
      <c r="AP18" s="273"/>
      <c r="AQ18" s="273"/>
      <c r="AR18" s="273"/>
      <c r="AS18" s="273">
        <v>126167.4</v>
      </c>
      <c r="AT18" s="273"/>
      <c r="AU18" s="273">
        <v>9760881.97</v>
      </c>
      <c r="AV18" s="271">
        <f t="shared" si="5"/>
        <v>0</v>
      </c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1">
        <f t="shared" si="6"/>
        <v>0</v>
      </c>
      <c r="BJ18" s="273"/>
      <c r="BK18" s="273"/>
      <c r="BL18" s="273"/>
      <c r="BM18" s="273"/>
      <c r="BN18" s="271">
        <f t="shared" si="7"/>
        <v>0</v>
      </c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1">
        <f t="shared" si="8"/>
        <v>7317375.93</v>
      </c>
      <c r="CB18" s="273"/>
      <c r="CC18" s="273">
        <v>3176430</v>
      </c>
      <c r="CD18" s="273">
        <v>400000</v>
      </c>
      <c r="CE18" s="273"/>
      <c r="CF18" s="273">
        <v>282071</v>
      </c>
      <c r="CG18" s="273">
        <v>2454000</v>
      </c>
      <c r="CH18" s="273"/>
      <c r="CI18" s="273"/>
      <c r="CJ18" s="273"/>
      <c r="CK18" s="273"/>
      <c r="CL18" s="273"/>
      <c r="CM18" s="273">
        <v>500000</v>
      </c>
      <c r="CN18" s="273"/>
      <c r="CO18" s="273"/>
      <c r="CP18" s="273"/>
      <c r="CQ18" s="273">
        <v>504874.93</v>
      </c>
      <c r="CR18" s="271">
        <f t="shared" si="9"/>
        <v>0</v>
      </c>
      <c r="CS18" s="273"/>
      <c r="CT18" s="273"/>
      <c r="CU18" s="271">
        <f t="shared" si="10"/>
        <v>0</v>
      </c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98"/>
    </row>
    <row r="19" spans="1:114" ht="19.5" customHeight="1">
      <c r="A19" s="275" t="s">
        <v>82</v>
      </c>
      <c r="B19" s="275" t="s">
        <v>91</v>
      </c>
      <c r="C19" s="275" t="s">
        <v>87</v>
      </c>
      <c r="D19" s="276" t="s">
        <v>88</v>
      </c>
      <c r="E19" s="270">
        <f t="shared" si="2"/>
        <v>827000</v>
      </c>
      <c r="F19" s="271">
        <f t="shared" si="3"/>
        <v>0</v>
      </c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1">
        <f t="shared" si="4"/>
        <v>792000</v>
      </c>
      <c r="U19" s="273"/>
      <c r="V19" s="273"/>
      <c r="W19" s="273"/>
      <c r="X19" s="273"/>
      <c r="Y19" s="273"/>
      <c r="Z19" s="273"/>
      <c r="AA19" s="273">
        <v>8000</v>
      </c>
      <c r="AB19" s="273"/>
      <c r="AC19" s="273">
        <v>2000</v>
      </c>
      <c r="AD19" s="273">
        <v>80000</v>
      </c>
      <c r="AE19" s="273"/>
      <c r="AF19" s="273"/>
      <c r="AG19" s="273">
        <v>592000</v>
      </c>
      <c r="AH19" s="273"/>
      <c r="AI19" s="273"/>
      <c r="AJ19" s="273">
        <v>50000</v>
      </c>
      <c r="AK19" s="273"/>
      <c r="AL19" s="273"/>
      <c r="AM19" s="273"/>
      <c r="AN19" s="273"/>
      <c r="AO19" s="273"/>
      <c r="AP19" s="273"/>
      <c r="AQ19" s="273"/>
      <c r="AR19" s="273"/>
      <c r="AS19" s="273">
        <v>20000</v>
      </c>
      <c r="AT19" s="273"/>
      <c r="AU19" s="273">
        <v>40000</v>
      </c>
      <c r="AV19" s="271">
        <f t="shared" si="5"/>
        <v>0</v>
      </c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1">
        <f t="shared" si="6"/>
        <v>0</v>
      </c>
      <c r="BJ19" s="273"/>
      <c r="BK19" s="273"/>
      <c r="BL19" s="273"/>
      <c r="BM19" s="273"/>
      <c r="BN19" s="271">
        <f t="shared" si="7"/>
        <v>0</v>
      </c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1">
        <f t="shared" si="8"/>
        <v>35000</v>
      </c>
      <c r="CB19" s="273"/>
      <c r="CC19" s="273">
        <v>35000</v>
      </c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1">
        <f t="shared" si="9"/>
        <v>0</v>
      </c>
      <c r="CS19" s="273"/>
      <c r="CT19" s="273"/>
      <c r="CU19" s="271">
        <f t="shared" si="10"/>
        <v>0</v>
      </c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98"/>
    </row>
    <row r="20" spans="1:114" ht="19.5" customHeight="1">
      <c r="A20" s="277" t="s">
        <v>82</v>
      </c>
      <c r="B20" s="277" t="s">
        <v>91</v>
      </c>
      <c r="C20" s="277" t="s">
        <v>91</v>
      </c>
      <c r="D20" s="278" t="s">
        <v>92</v>
      </c>
      <c r="E20" s="270">
        <f t="shared" si="2"/>
        <v>1195000</v>
      </c>
      <c r="F20" s="271">
        <f t="shared" si="3"/>
        <v>0</v>
      </c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1">
        <f t="shared" si="4"/>
        <v>1195000</v>
      </c>
      <c r="U20" s="290"/>
      <c r="V20" s="290"/>
      <c r="W20" s="290"/>
      <c r="X20" s="290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>
        <v>1195000</v>
      </c>
      <c r="AP20" s="273"/>
      <c r="AQ20" s="273"/>
      <c r="AR20" s="273"/>
      <c r="AS20" s="273"/>
      <c r="AT20" s="273"/>
      <c r="AU20" s="273"/>
      <c r="AV20" s="271">
        <f t="shared" si="5"/>
        <v>0</v>
      </c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1">
        <f t="shared" si="6"/>
        <v>0</v>
      </c>
      <c r="BJ20" s="273"/>
      <c r="BK20" s="273"/>
      <c r="BL20" s="273"/>
      <c r="BM20" s="273"/>
      <c r="BN20" s="271">
        <f t="shared" si="7"/>
        <v>0</v>
      </c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1">
        <f t="shared" si="8"/>
        <v>0</v>
      </c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1">
        <f t="shared" si="9"/>
        <v>0</v>
      </c>
      <c r="CS20" s="273"/>
      <c r="CT20" s="273"/>
      <c r="CU20" s="271">
        <f t="shared" si="10"/>
        <v>0</v>
      </c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98"/>
    </row>
    <row r="21" spans="1:114" ht="19.5" customHeight="1">
      <c r="A21" s="275" t="s">
        <v>82</v>
      </c>
      <c r="B21" s="275" t="s">
        <v>93</v>
      </c>
      <c r="C21" s="275" t="s">
        <v>87</v>
      </c>
      <c r="D21" s="276" t="s">
        <v>88</v>
      </c>
      <c r="E21" s="270">
        <f t="shared" si="2"/>
        <v>81850</v>
      </c>
      <c r="F21" s="271">
        <f t="shared" si="3"/>
        <v>0</v>
      </c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1">
        <f t="shared" si="4"/>
        <v>81000</v>
      </c>
      <c r="U21" s="273">
        <v>3000</v>
      </c>
      <c r="V21" s="273"/>
      <c r="W21" s="273"/>
      <c r="X21" s="273"/>
      <c r="Y21" s="273"/>
      <c r="Z21" s="273"/>
      <c r="AA21" s="273">
        <v>3600</v>
      </c>
      <c r="AB21" s="273"/>
      <c r="AC21" s="273"/>
      <c r="AD21" s="273">
        <v>32000</v>
      </c>
      <c r="AE21" s="273"/>
      <c r="AF21" s="273"/>
      <c r="AG21" s="273"/>
      <c r="AH21" s="273"/>
      <c r="AI21" s="273"/>
      <c r="AJ21" s="273">
        <v>10000</v>
      </c>
      <c r="AK21" s="273"/>
      <c r="AL21" s="273"/>
      <c r="AM21" s="273"/>
      <c r="AN21" s="273">
        <v>6000</v>
      </c>
      <c r="AO21" s="273"/>
      <c r="AP21" s="273"/>
      <c r="AQ21" s="273"/>
      <c r="AR21" s="273"/>
      <c r="AS21" s="273">
        <v>2000</v>
      </c>
      <c r="AT21" s="273"/>
      <c r="AU21" s="273">
        <v>24400</v>
      </c>
      <c r="AV21" s="271">
        <f t="shared" si="5"/>
        <v>0</v>
      </c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1">
        <f t="shared" si="6"/>
        <v>0</v>
      </c>
      <c r="BJ21" s="273"/>
      <c r="BK21" s="273"/>
      <c r="BL21" s="273"/>
      <c r="BM21" s="273"/>
      <c r="BN21" s="271">
        <f t="shared" si="7"/>
        <v>0</v>
      </c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1">
        <f t="shared" si="8"/>
        <v>850</v>
      </c>
      <c r="CB21" s="273"/>
      <c r="CC21" s="273">
        <v>850</v>
      </c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1">
        <f t="shared" si="9"/>
        <v>0</v>
      </c>
      <c r="CS21" s="273"/>
      <c r="CT21" s="273"/>
      <c r="CU21" s="271">
        <f t="shared" si="10"/>
        <v>0</v>
      </c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98"/>
    </row>
    <row r="22" spans="1:114" ht="19.5" customHeight="1">
      <c r="A22" s="272" t="s">
        <v>82</v>
      </c>
      <c r="B22" s="272" t="s">
        <v>94</v>
      </c>
      <c r="C22" s="272" t="s">
        <v>87</v>
      </c>
      <c r="D22" s="276" t="s">
        <v>88</v>
      </c>
      <c r="E22" s="270">
        <f t="shared" si="2"/>
        <v>666548.39</v>
      </c>
      <c r="F22" s="271">
        <f t="shared" si="3"/>
        <v>0</v>
      </c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1">
        <f t="shared" si="4"/>
        <v>666548.39</v>
      </c>
      <c r="U22" s="273"/>
      <c r="V22" s="273"/>
      <c r="W22" s="273"/>
      <c r="X22" s="273"/>
      <c r="Y22" s="273"/>
      <c r="Z22" s="273"/>
      <c r="AA22" s="273"/>
      <c r="AB22" s="273"/>
      <c r="AC22" s="273"/>
      <c r="AD22" s="273">
        <v>16047</v>
      </c>
      <c r="AE22" s="273"/>
      <c r="AF22" s="273"/>
      <c r="AG22" s="273"/>
      <c r="AH22" s="273"/>
      <c r="AI22" s="273"/>
      <c r="AJ22" s="273">
        <v>7517.4</v>
      </c>
      <c r="AK22" s="273"/>
      <c r="AL22" s="273"/>
      <c r="AM22" s="273"/>
      <c r="AN22" s="273">
        <v>386171.48</v>
      </c>
      <c r="AO22" s="273">
        <v>191308.42</v>
      </c>
      <c r="AP22" s="273"/>
      <c r="AQ22" s="273"/>
      <c r="AR22" s="273"/>
      <c r="AS22" s="273">
        <v>5901.38</v>
      </c>
      <c r="AT22" s="273"/>
      <c r="AU22" s="273">
        <v>59602.71</v>
      </c>
      <c r="AV22" s="271">
        <f t="shared" si="5"/>
        <v>0</v>
      </c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1">
        <f t="shared" si="6"/>
        <v>0</v>
      </c>
      <c r="BJ22" s="273"/>
      <c r="BK22" s="273"/>
      <c r="BL22" s="273"/>
      <c r="BM22" s="273"/>
      <c r="BN22" s="271">
        <f t="shared" si="7"/>
        <v>0</v>
      </c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1">
        <f t="shared" si="8"/>
        <v>0</v>
      </c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1">
        <f t="shared" si="9"/>
        <v>0</v>
      </c>
      <c r="CS22" s="273"/>
      <c r="CT22" s="273"/>
      <c r="CU22" s="271">
        <f t="shared" si="10"/>
        <v>0</v>
      </c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73"/>
      <c r="DG22" s="273"/>
      <c r="DH22" s="273"/>
      <c r="DI22" s="273"/>
      <c r="DJ22" s="298"/>
    </row>
    <row r="23" spans="1:114" ht="18" customHeight="1">
      <c r="A23" s="275" t="s">
        <v>82</v>
      </c>
      <c r="B23" s="275" t="s">
        <v>95</v>
      </c>
      <c r="C23" s="275" t="s">
        <v>96</v>
      </c>
      <c r="D23" s="276" t="s">
        <v>97</v>
      </c>
      <c r="E23" s="270">
        <f t="shared" si="2"/>
        <v>300000</v>
      </c>
      <c r="F23" s="271">
        <f t="shared" si="3"/>
        <v>0</v>
      </c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1">
        <f t="shared" si="4"/>
        <v>300000</v>
      </c>
      <c r="U23" s="273"/>
      <c r="V23" s="273"/>
      <c r="W23" s="273"/>
      <c r="X23" s="273"/>
      <c r="Y23" s="273"/>
      <c r="Z23" s="273"/>
      <c r="AA23" s="273"/>
      <c r="AB23" s="273"/>
      <c r="AC23" s="273"/>
      <c r="AD23" s="273">
        <v>20000</v>
      </c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>
        <v>200000</v>
      </c>
      <c r="AQ23" s="273"/>
      <c r="AR23" s="273"/>
      <c r="AS23" s="273">
        <v>10000</v>
      </c>
      <c r="AT23" s="273"/>
      <c r="AU23" s="273">
        <v>70000</v>
      </c>
      <c r="AV23" s="271">
        <f t="shared" si="5"/>
        <v>0</v>
      </c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1">
        <f t="shared" si="6"/>
        <v>0</v>
      </c>
      <c r="BJ23" s="273"/>
      <c r="BK23" s="273"/>
      <c r="BL23" s="273"/>
      <c r="BM23" s="273"/>
      <c r="BN23" s="271">
        <f t="shared" si="7"/>
        <v>0</v>
      </c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1">
        <f t="shared" si="8"/>
        <v>0</v>
      </c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1">
        <f t="shared" si="9"/>
        <v>0</v>
      </c>
      <c r="CS23" s="273"/>
      <c r="CT23" s="273"/>
      <c r="CU23" s="271">
        <f t="shared" si="10"/>
        <v>0</v>
      </c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98"/>
    </row>
    <row r="24" spans="1:114" ht="19.5" customHeight="1">
      <c r="A24" s="275" t="s">
        <v>82</v>
      </c>
      <c r="B24" s="275" t="s">
        <v>98</v>
      </c>
      <c r="C24" s="275" t="s">
        <v>96</v>
      </c>
      <c r="D24" s="276" t="s">
        <v>99</v>
      </c>
      <c r="E24" s="270">
        <f t="shared" si="2"/>
        <v>690000</v>
      </c>
      <c r="F24" s="271">
        <f t="shared" si="3"/>
        <v>0</v>
      </c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1">
        <f t="shared" si="4"/>
        <v>690000</v>
      </c>
      <c r="U24" s="290">
        <v>45896</v>
      </c>
      <c r="V24" s="290">
        <v>4454</v>
      </c>
      <c r="W24" s="290"/>
      <c r="X24" s="290"/>
      <c r="Y24" s="273"/>
      <c r="Z24" s="273"/>
      <c r="AA24" s="273"/>
      <c r="AB24" s="273"/>
      <c r="AC24" s="273"/>
      <c r="AD24" s="273">
        <v>100000</v>
      </c>
      <c r="AE24" s="273"/>
      <c r="AF24" s="273"/>
      <c r="AG24" s="273">
        <v>2700</v>
      </c>
      <c r="AH24" s="273"/>
      <c r="AI24" s="273">
        <v>80000</v>
      </c>
      <c r="AJ24" s="273"/>
      <c r="AK24" s="273"/>
      <c r="AL24" s="273"/>
      <c r="AM24" s="273"/>
      <c r="AN24" s="273">
        <v>20000</v>
      </c>
      <c r="AO24" s="273">
        <v>26766</v>
      </c>
      <c r="AP24" s="273"/>
      <c r="AQ24" s="273"/>
      <c r="AR24" s="273"/>
      <c r="AS24" s="273"/>
      <c r="AT24" s="273"/>
      <c r="AU24" s="273">
        <v>410184</v>
      </c>
      <c r="AV24" s="271">
        <f t="shared" si="5"/>
        <v>0</v>
      </c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1">
        <f t="shared" si="6"/>
        <v>0</v>
      </c>
      <c r="BJ24" s="273"/>
      <c r="BK24" s="273"/>
      <c r="BL24" s="273"/>
      <c r="BM24" s="273"/>
      <c r="BN24" s="271">
        <f t="shared" si="7"/>
        <v>0</v>
      </c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1">
        <f t="shared" si="8"/>
        <v>0</v>
      </c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1">
        <f t="shared" si="9"/>
        <v>0</v>
      </c>
      <c r="CS24" s="273"/>
      <c r="CT24" s="273"/>
      <c r="CU24" s="271">
        <f t="shared" si="10"/>
        <v>0</v>
      </c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98"/>
    </row>
    <row r="25" spans="1:114" ht="19.5" customHeight="1">
      <c r="A25" s="272" t="s">
        <v>100</v>
      </c>
      <c r="B25" s="272" t="s">
        <v>96</v>
      </c>
      <c r="C25" s="272" t="s">
        <v>96</v>
      </c>
      <c r="D25" s="273" t="s">
        <v>101</v>
      </c>
      <c r="E25" s="270">
        <f t="shared" si="2"/>
        <v>1430000</v>
      </c>
      <c r="F25" s="271">
        <f t="shared" si="3"/>
        <v>0</v>
      </c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1">
        <f t="shared" si="4"/>
        <v>1430000</v>
      </c>
      <c r="U25" s="273">
        <v>9724</v>
      </c>
      <c r="V25" s="273"/>
      <c r="W25" s="273"/>
      <c r="X25" s="273"/>
      <c r="Y25" s="273"/>
      <c r="Z25" s="273"/>
      <c r="AA25" s="273">
        <v>39741.94</v>
      </c>
      <c r="AB25" s="273"/>
      <c r="AC25" s="273"/>
      <c r="AD25" s="273"/>
      <c r="AE25" s="273"/>
      <c r="AF25" s="273">
        <v>101997</v>
      </c>
      <c r="AG25" s="273"/>
      <c r="AH25" s="273"/>
      <c r="AI25" s="273"/>
      <c r="AJ25" s="273"/>
      <c r="AK25" s="273"/>
      <c r="AL25" s="273"/>
      <c r="AM25" s="273"/>
      <c r="AN25" s="273">
        <v>413558.06</v>
      </c>
      <c r="AO25" s="273">
        <v>10700</v>
      </c>
      <c r="AP25" s="273"/>
      <c r="AQ25" s="273"/>
      <c r="AR25" s="273"/>
      <c r="AS25" s="273"/>
      <c r="AT25" s="273"/>
      <c r="AU25" s="273">
        <v>854279</v>
      </c>
      <c r="AV25" s="271">
        <f t="shared" si="5"/>
        <v>0</v>
      </c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1">
        <f t="shared" si="6"/>
        <v>0</v>
      </c>
      <c r="BJ25" s="273"/>
      <c r="BK25" s="273"/>
      <c r="BL25" s="273"/>
      <c r="BM25" s="273"/>
      <c r="BN25" s="271">
        <f t="shared" si="7"/>
        <v>0</v>
      </c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1">
        <f t="shared" si="8"/>
        <v>0</v>
      </c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1">
        <f t="shared" si="9"/>
        <v>0</v>
      </c>
      <c r="CS25" s="273"/>
      <c r="CT25" s="273"/>
      <c r="CU25" s="271">
        <f t="shared" si="10"/>
        <v>0</v>
      </c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98"/>
    </row>
    <row r="26" spans="1:114" ht="19.5" customHeight="1">
      <c r="A26" s="275" t="s">
        <v>102</v>
      </c>
      <c r="B26" s="275" t="s">
        <v>103</v>
      </c>
      <c r="C26" s="275" t="s">
        <v>87</v>
      </c>
      <c r="D26" s="276" t="s">
        <v>104</v>
      </c>
      <c r="E26" s="270">
        <f t="shared" si="2"/>
        <v>6287200</v>
      </c>
      <c r="F26" s="271">
        <f t="shared" si="3"/>
        <v>0</v>
      </c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1">
        <f t="shared" si="4"/>
        <v>3945220.42</v>
      </c>
      <c r="U26" s="273"/>
      <c r="V26" s="273">
        <v>2700</v>
      </c>
      <c r="W26" s="273"/>
      <c r="X26" s="273">
        <v>300</v>
      </c>
      <c r="Y26" s="273">
        <v>2000</v>
      </c>
      <c r="Z26" s="273">
        <v>108000</v>
      </c>
      <c r="AA26" s="273"/>
      <c r="AB26" s="273"/>
      <c r="AC26" s="273">
        <v>150000</v>
      </c>
      <c r="AD26" s="273">
        <v>57000</v>
      </c>
      <c r="AE26" s="273"/>
      <c r="AF26" s="273">
        <v>5000</v>
      </c>
      <c r="AG26" s="273">
        <v>100000</v>
      </c>
      <c r="AH26" s="273">
        <v>1000</v>
      </c>
      <c r="AI26" s="273">
        <v>1000</v>
      </c>
      <c r="AJ26" s="273">
        <v>25000</v>
      </c>
      <c r="AK26" s="273"/>
      <c r="AL26" s="273"/>
      <c r="AM26" s="273"/>
      <c r="AN26" s="273">
        <v>30220.42</v>
      </c>
      <c r="AO26" s="273">
        <v>3375000</v>
      </c>
      <c r="AP26" s="273"/>
      <c r="AQ26" s="273"/>
      <c r="AR26" s="273"/>
      <c r="AS26" s="273">
        <v>8000</v>
      </c>
      <c r="AT26" s="273"/>
      <c r="AU26" s="273">
        <v>80000</v>
      </c>
      <c r="AV26" s="271">
        <f t="shared" si="5"/>
        <v>0</v>
      </c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1">
        <f t="shared" si="6"/>
        <v>0</v>
      </c>
      <c r="BJ26" s="273"/>
      <c r="BK26" s="273"/>
      <c r="BL26" s="273"/>
      <c r="BM26" s="273"/>
      <c r="BN26" s="271">
        <f t="shared" si="7"/>
        <v>0</v>
      </c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1">
        <f t="shared" si="8"/>
        <v>1851979.58</v>
      </c>
      <c r="CB26" s="273"/>
      <c r="CC26" s="273">
        <v>275899.53</v>
      </c>
      <c r="CD26" s="273"/>
      <c r="CE26" s="273"/>
      <c r="CF26" s="273">
        <v>333804.14</v>
      </c>
      <c r="CG26" s="273">
        <v>1242275.91</v>
      </c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1">
        <f t="shared" si="9"/>
        <v>0</v>
      </c>
      <c r="CS26" s="273"/>
      <c r="CT26" s="273"/>
      <c r="CU26" s="271">
        <f t="shared" si="10"/>
        <v>490000</v>
      </c>
      <c r="CV26" s="273"/>
      <c r="CW26" s="273"/>
      <c r="CX26" s="273"/>
      <c r="CY26" s="273"/>
      <c r="CZ26" s="273">
        <v>490000</v>
      </c>
      <c r="DA26" s="273"/>
      <c r="DB26" s="273"/>
      <c r="DC26" s="273"/>
      <c r="DD26" s="273"/>
      <c r="DE26" s="273"/>
      <c r="DF26" s="273"/>
      <c r="DG26" s="273"/>
      <c r="DH26" s="273"/>
      <c r="DI26" s="273"/>
      <c r="DJ26" s="298"/>
    </row>
    <row r="27" spans="1:114" ht="19.5" customHeight="1">
      <c r="A27" s="275" t="s">
        <v>102</v>
      </c>
      <c r="B27" s="275" t="s">
        <v>103</v>
      </c>
      <c r="C27" s="275" t="s">
        <v>96</v>
      </c>
      <c r="D27" s="276" t="s">
        <v>105</v>
      </c>
      <c r="E27" s="270">
        <f t="shared" si="2"/>
        <v>4000000</v>
      </c>
      <c r="F27" s="271">
        <f t="shared" si="3"/>
        <v>0</v>
      </c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1">
        <f t="shared" si="4"/>
        <v>280000</v>
      </c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>
        <v>280000</v>
      </c>
      <c r="AP27" s="273"/>
      <c r="AQ27" s="273"/>
      <c r="AR27" s="273"/>
      <c r="AS27" s="273"/>
      <c r="AT27" s="273"/>
      <c r="AU27" s="273"/>
      <c r="AV27" s="271">
        <f t="shared" si="5"/>
        <v>0</v>
      </c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1">
        <f t="shared" si="6"/>
        <v>0</v>
      </c>
      <c r="BJ27" s="273"/>
      <c r="BK27" s="273"/>
      <c r="BL27" s="273"/>
      <c r="BM27" s="273"/>
      <c r="BN27" s="271">
        <f t="shared" si="7"/>
        <v>0</v>
      </c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1">
        <f t="shared" si="8"/>
        <v>0</v>
      </c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1">
        <f t="shared" si="9"/>
        <v>0</v>
      </c>
      <c r="CS27" s="273"/>
      <c r="CT27" s="273"/>
      <c r="CU27" s="271">
        <f t="shared" si="10"/>
        <v>3720000</v>
      </c>
      <c r="CV27" s="273"/>
      <c r="CW27" s="273"/>
      <c r="CX27" s="273"/>
      <c r="CY27" s="273"/>
      <c r="CZ27" s="273">
        <v>3720000</v>
      </c>
      <c r="DA27" s="273"/>
      <c r="DB27" s="273"/>
      <c r="DC27" s="273"/>
      <c r="DD27" s="273"/>
      <c r="DE27" s="273"/>
      <c r="DF27" s="273"/>
      <c r="DG27" s="273"/>
      <c r="DH27" s="273"/>
      <c r="DI27" s="273"/>
      <c r="DJ27" s="298"/>
    </row>
    <row r="28" spans="1:114" ht="19.5" customHeight="1">
      <c r="A28" s="275" t="s">
        <v>102</v>
      </c>
      <c r="B28" s="275" t="s">
        <v>96</v>
      </c>
      <c r="C28" s="275" t="s">
        <v>96</v>
      </c>
      <c r="D28" s="276" t="s">
        <v>106</v>
      </c>
      <c r="E28" s="270">
        <f t="shared" si="2"/>
        <v>638800</v>
      </c>
      <c r="F28" s="271">
        <f t="shared" si="3"/>
        <v>0</v>
      </c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1">
        <f t="shared" si="4"/>
        <v>638800</v>
      </c>
      <c r="U28" s="273"/>
      <c r="V28" s="273"/>
      <c r="W28" s="273"/>
      <c r="X28" s="273"/>
      <c r="Y28" s="273"/>
      <c r="Z28" s="273"/>
      <c r="AA28" s="273"/>
      <c r="AB28" s="273"/>
      <c r="AC28" s="273"/>
      <c r="AD28" s="273">
        <v>155000</v>
      </c>
      <c r="AE28" s="273"/>
      <c r="AF28" s="273"/>
      <c r="AG28" s="273"/>
      <c r="AH28" s="273"/>
      <c r="AI28" s="273"/>
      <c r="AJ28" s="273">
        <v>20000</v>
      </c>
      <c r="AK28" s="273"/>
      <c r="AL28" s="273"/>
      <c r="AM28" s="273"/>
      <c r="AN28" s="273">
        <v>52710</v>
      </c>
      <c r="AO28" s="273">
        <v>20000</v>
      </c>
      <c r="AP28" s="273"/>
      <c r="AQ28" s="273"/>
      <c r="AR28" s="273"/>
      <c r="AS28" s="273">
        <v>20000</v>
      </c>
      <c r="AT28" s="273"/>
      <c r="AU28" s="273">
        <v>371090</v>
      </c>
      <c r="AV28" s="271">
        <f t="shared" si="5"/>
        <v>0</v>
      </c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1">
        <f t="shared" si="6"/>
        <v>0</v>
      </c>
      <c r="BJ28" s="273"/>
      <c r="BK28" s="273"/>
      <c r="BL28" s="273"/>
      <c r="BM28" s="273"/>
      <c r="BN28" s="271">
        <f t="shared" si="7"/>
        <v>0</v>
      </c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1">
        <f t="shared" si="8"/>
        <v>0</v>
      </c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1">
        <f t="shared" si="9"/>
        <v>0</v>
      </c>
      <c r="CS28" s="273"/>
      <c r="CT28" s="273"/>
      <c r="CU28" s="271">
        <f t="shared" si="10"/>
        <v>0</v>
      </c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98"/>
    </row>
    <row r="29" spans="1:114" ht="19.5" customHeight="1">
      <c r="A29" s="279" t="s">
        <v>117</v>
      </c>
      <c r="B29" s="279" t="s">
        <v>87</v>
      </c>
      <c r="C29" s="279" t="s">
        <v>96</v>
      </c>
      <c r="D29" s="280" t="s">
        <v>92</v>
      </c>
      <c r="E29" s="270">
        <f t="shared" si="2"/>
        <v>513000</v>
      </c>
      <c r="F29" s="271">
        <f t="shared" si="3"/>
        <v>0</v>
      </c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71">
        <f t="shared" si="4"/>
        <v>513000</v>
      </c>
      <c r="U29" s="280">
        <v>10000</v>
      </c>
      <c r="V29" s="280"/>
      <c r="W29" s="280"/>
      <c r="X29" s="280"/>
      <c r="Y29" s="280"/>
      <c r="Z29" s="280"/>
      <c r="AA29" s="280"/>
      <c r="AB29" s="280"/>
      <c r="AC29" s="280"/>
      <c r="AD29" s="280">
        <v>50000</v>
      </c>
      <c r="AE29" s="280"/>
      <c r="AF29" s="280">
        <v>5000</v>
      </c>
      <c r="AG29" s="280">
        <v>10000</v>
      </c>
      <c r="AH29" s="280">
        <v>20000</v>
      </c>
      <c r="AI29" s="274"/>
      <c r="AJ29" s="274"/>
      <c r="AK29" s="274"/>
      <c r="AL29" s="274"/>
      <c r="AM29" s="274"/>
      <c r="AN29" s="274">
        <v>75300</v>
      </c>
      <c r="AO29" s="274">
        <v>191000</v>
      </c>
      <c r="AP29" s="274"/>
      <c r="AQ29" s="274"/>
      <c r="AR29" s="274"/>
      <c r="AS29" s="274">
        <v>20000</v>
      </c>
      <c r="AT29" s="274"/>
      <c r="AU29" s="274">
        <v>131700</v>
      </c>
      <c r="AV29" s="271">
        <f t="shared" si="5"/>
        <v>0</v>
      </c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1">
        <f t="shared" si="6"/>
        <v>0</v>
      </c>
      <c r="BJ29" s="274"/>
      <c r="BK29" s="274"/>
      <c r="BL29" s="274"/>
      <c r="BM29" s="274"/>
      <c r="BN29" s="271">
        <f t="shared" si="7"/>
        <v>0</v>
      </c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1">
        <f t="shared" si="8"/>
        <v>0</v>
      </c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1">
        <f t="shared" si="9"/>
        <v>0</v>
      </c>
      <c r="CS29" s="274"/>
      <c r="CT29" s="274"/>
      <c r="CU29" s="271">
        <f t="shared" si="10"/>
        <v>0</v>
      </c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99"/>
    </row>
    <row r="30" spans="1:114" ht="19.5" customHeight="1">
      <c r="A30" s="279" t="s">
        <v>117</v>
      </c>
      <c r="B30" s="279" t="s">
        <v>94</v>
      </c>
      <c r="C30" s="279" t="s">
        <v>84</v>
      </c>
      <c r="D30" s="280" t="s">
        <v>118</v>
      </c>
      <c r="E30" s="270">
        <f t="shared" si="2"/>
        <v>2931300</v>
      </c>
      <c r="F30" s="271">
        <f t="shared" si="3"/>
        <v>0</v>
      </c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71">
        <f t="shared" si="4"/>
        <v>181300</v>
      </c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74"/>
      <c r="AJ30" s="274"/>
      <c r="AK30" s="274"/>
      <c r="AL30" s="274"/>
      <c r="AM30" s="274"/>
      <c r="AN30" s="274"/>
      <c r="AO30" s="274">
        <v>181300</v>
      </c>
      <c r="AP30" s="274"/>
      <c r="AQ30" s="274"/>
      <c r="AR30" s="274"/>
      <c r="AS30" s="274"/>
      <c r="AT30" s="274"/>
      <c r="AU30" s="274"/>
      <c r="AV30" s="271">
        <f t="shared" si="5"/>
        <v>0</v>
      </c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1">
        <f t="shared" si="6"/>
        <v>0</v>
      </c>
      <c r="BJ30" s="274"/>
      <c r="BK30" s="274"/>
      <c r="BL30" s="274"/>
      <c r="BM30" s="274"/>
      <c r="BN30" s="271">
        <f t="shared" si="7"/>
        <v>0</v>
      </c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1">
        <f t="shared" si="8"/>
        <v>0</v>
      </c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1">
        <f t="shared" si="9"/>
        <v>0</v>
      </c>
      <c r="CS30" s="274"/>
      <c r="CT30" s="274"/>
      <c r="CU30" s="271">
        <f t="shared" si="10"/>
        <v>2750000</v>
      </c>
      <c r="CV30" s="274"/>
      <c r="CW30" s="274"/>
      <c r="CX30" s="274"/>
      <c r="CY30" s="274"/>
      <c r="CZ30" s="274">
        <v>2750000</v>
      </c>
      <c r="DA30" s="274"/>
      <c r="DB30" s="274"/>
      <c r="DC30" s="274"/>
      <c r="DD30" s="274"/>
      <c r="DE30" s="274"/>
      <c r="DF30" s="274"/>
      <c r="DG30" s="274"/>
      <c r="DH30" s="274"/>
      <c r="DI30" s="274"/>
      <c r="DJ30" s="299"/>
    </row>
    <row r="31" spans="1:114" ht="19.5" customHeight="1">
      <c r="A31" s="275" t="s">
        <v>119</v>
      </c>
      <c r="B31" s="275" t="s">
        <v>84</v>
      </c>
      <c r="C31" s="275" t="s">
        <v>87</v>
      </c>
      <c r="D31" s="276" t="s">
        <v>88</v>
      </c>
      <c r="E31" s="270">
        <f t="shared" si="2"/>
        <v>232000</v>
      </c>
      <c r="F31" s="271">
        <f t="shared" si="3"/>
        <v>0</v>
      </c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71">
        <f t="shared" si="4"/>
        <v>232000</v>
      </c>
      <c r="U31" s="280"/>
      <c r="V31" s="280">
        <v>13000</v>
      </c>
      <c r="W31" s="280"/>
      <c r="X31" s="280"/>
      <c r="Y31" s="280"/>
      <c r="Z31" s="280"/>
      <c r="AA31" s="280">
        <v>5500</v>
      </c>
      <c r="AB31" s="280"/>
      <c r="AC31" s="280">
        <v>5000</v>
      </c>
      <c r="AD31" s="280">
        <v>42000</v>
      </c>
      <c r="AE31" s="280"/>
      <c r="AF31" s="280">
        <v>17000</v>
      </c>
      <c r="AG31" s="280"/>
      <c r="AH31" s="280">
        <v>4000</v>
      </c>
      <c r="AI31" s="274"/>
      <c r="AJ31" s="274">
        <v>15000</v>
      </c>
      <c r="AK31" s="274"/>
      <c r="AL31" s="274"/>
      <c r="AM31" s="274"/>
      <c r="AN31" s="274">
        <v>82000</v>
      </c>
      <c r="AO31" s="274"/>
      <c r="AP31" s="274"/>
      <c r="AQ31" s="274"/>
      <c r="AR31" s="274"/>
      <c r="AS31" s="274">
        <v>6000</v>
      </c>
      <c r="AT31" s="274"/>
      <c r="AU31" s="274">
        <v>42500</v>
      </c>
      <c r="AV31" s="271">
        <f t="shared" si="5"/>
        <v>0</v>
      </c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1">
        <f t="shared" si="6"/>
        <v>0</v>
      </c>
      <c r="BJ31" s="274"/>
      <c r="BK31" s="274"/>
      <c r="BL31" s="274"/>
      <c r="BM31" s="274"/>
      <c r="BN31" s="271">
        <f t="shared" si="7"/>
        <v>0</v>
      </c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1">
        <f t="shared" si="8"/>
        <v>0</v>
      </c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1">
        <f t="shared" si="9"/>
        <v>0</v>
      </c>
      <c r="CS31" s="274"/>
      <c r="CT31" s="274"/>
      <c r="CU31" s="271">
        <f t="shared" si="10"/>
        <v>0</v>
      </c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99"/>
    </row>
    <row r="32" spans="1:114" ht="19.5" customHeight="1">
      <c r="A32" s="275" t="s">
        <v>119</v>
      </c>
      <c r="B32" s="275" t="s">
        <v>84</v>
      </c>
      <c r="C32" s="275" t="s">
        <v>111</v>
      </c>
      <c r="D32" s="276" t="s">
        <v>120</v>
      </c>
      <c r="E32" s="270">
        <f t="shared" si="2"/>
        <v>246000</v>
      </c>
      <c r="F32" s="271">
        <f t="shared" si="3"/>
        <v>0</v>
      </c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71">
        <f t="shared" si="4"/>
        <v>246000</v>
      </c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74"/>
      <c r="AJ32" s="274"/>
      <c r="AK32" s="274"/>
      <c r="AL32" s="274"/>
      <c r="AM32" s="274"/>
      <c r="AN32" s="274"/>
      <c r="AO32" s="274">
        <v>246000</v>
      </c>
      <c r="AP32" s="274"/>
      <c r="AQ32" s="274"/>
      <c r="AR32" s="274"/>
      <c r="AS32" s="274"/>
      <c r="AT32" s="274"/>
      <c r="AU32" s="274"/>
      <c r="AV32" s="271">
        <f t="shared" si="5"/>
        <v>0</v>
      </c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1">
        <f t="shared" si="6"/>
        <v>0</v>
      </c>
      <c r="BJ32" s="274"/>
      <c r="BK32" s="274"/>
      <c r="BL32" s="274"/>
      <c r="BM32" s="274"/>
      <c r="BN32" s="271">
        <f t="shared" si="7"/>
        <v>0</v>
      </c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1">
        <f t="shared" si="8"/>
        <v>0</v>
      </c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1">
        <f t="shared" si="9"/>
        <v>0</v>
      </c>
      <c r="CS32" s="274"/>
      <c r="CT32" s="274"/>
      <c r="CU32" s="271">
        <f t="shared" si="10"/>
        <v>0</v>
      </c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99"/>
    </row>
    <row r="33" spans="1:114" ht="19.5" customHeight="1">
      <c r="A33" s="281">
        <v>212</v>
      </c>
      <c r="B33" s="282" t="s">
        <v>83</v>
      </c>
      <c r="C33" s="282" t="s">
        <v>96</v>
      </c>
      <c r="D33" s="283" t="s">
        <v>121</v>
      </c>
      <c r="E33" s="270">
        <f t="shared" si="2"/>
        <v>207890000</v>
      </c>
      <c r="F33" s="271">
        <f t="shared" si="3"/>
        <v>0</v>
      </c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71">
        <f t="shared" si="4"/>
        <v>8890000</v>
      </c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74"/>
      <c r="AJ33" s="274"/>
      <c r="AK33" s="274"/>
      <c r="AL33" s="274"/>
      <c r="AM33" s="274"/>
      <c r="AN33" s="274"/>
      <c r="AO33" s="274">
        <v>8890000</v>
      </c>
      <c r="AP33" s="274"/>
      <c r="AQ33" s="274"/>
      <c r="AR33" s="274"/>
      <c r="AS33" s="274"/>
      <c r="AT33" s="274"/>
      <c r="AU33" s="274"/>
      <c r="AV33" s="271">
        <f t="shared" si="5"/>
        <v>0</v>
      </c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1">
        <f t="shared" si="6"/>
        <v>0</v>
      </c>
      <c r="BJ33" s="274"/>
      <c r="BK33" s="274"/>
      <c r="BL33" s="274"/>
      <c r="BM33" s="274"/>
      <c r="BN33" s="271">
        <f t="shared" si="7"/>
        <v>0</v>
      </c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1">
        <f t="shared" si="8"/>
        <v>154000000</v>
      </c>
      <c r="CB33" s="274"/>
      <c r="CC33" s="274"/>
      <c r="CD33" s="274"/>
      <c r="CE33" s="274">
        <v>154000000</v>
      </c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1">
        <f t="shared" si="9"/>
        <v>0</v>
      </c>
      <c r="CS33" s="274"/>
      <c r="CT33" s="274"/>
      <c r="CU33" s="271">
        <f t="shared" si="10"/>
        <v>45000000</v>
      </c>
      <c r="CV33" s="274">
        <v>45000000</v>
      </c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99"/>
    </row>
    <row r="34" spans="1:114" ht="19.5" customHeight="1">
      <c r="A34" s="281">
        <v>212</v>
      </c>
      <c r="B34" s="282" t="s">
        <v>122</v>
      </c>
      <c r="C34" s="282" t="s">
        <v>84</v>
      </c>
      <c r="D34" s="283" t="s">
        <v>123</v>
      </c>
      <c r="E34" s="270">
        <f t="shared" si="2"/>
        <v>876220000</v>
      </c>
      <c r="F34" s="271">
        <f t="shared" si="3"/>
        <v>0</v>
      </c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71">
        <f t="shared" si="4"/>
        <v>750000</v>
      </c>
      <c r="U34" s="280"/>
      <c r="V34" s="280"/>
      <c r="W34" s="280"/>
      <c r="X34" s="280"/>
      <c r="Y34" s="280"/>
      <c r="Z34" s="280"/>
      <c r="AA34" s="280"/>
      <c r="AB34" s="280"/>
      <c r="AC34" s="280"/>
      <c r="AD34" s="280">
        <v>55000</v>
      </c>
      <c r="AE34" s="280"/>
      <c r="AF34" s="280"/>
      <c r="AG34" s="280"/>
      <c r="AH34" s="280"/>
      <c r="AI34" s="274"/>
      <c r="AJ34" s="274"/>
      <c r="AK34" s="274"/>
      <c r="AL34" s="274"/>
      <c r="AM34" s="274"/>
      <c r="AN34" s="274"/>
      <c r="AO34" s="274">
        <v>190000</v>
      </c>
      <c r="AP34" s="274"/>
      <c r="AQ34" s="274"/>
      <c r="AR34" s="274"/>
      <c r="AS34" s="274"/>
      <c r="AT34" s="274"/>
      <c r="AU34" s="274">
        <v>505000</v>
      </c>
      <c r="AV34" s="271">
        <f t="shared" si="5"/>
        <v>0</v>
      </c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1">
        <f t="shared" si="6"/>
        <v>0</v>
      </c>
      <c r="BJ34" s="274"/>
      <c r="BK34" s="274"/>
      <c r="BL34" s="274"/>
      <c r="BM34" s="274"/>
      <c r="BN34" s="271">
        <f t="shared" si="7"/>
        <v>0</v>
      </c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1">
        <f t="shared" si="8"/>
        <v>875470000</v>
      </c>
      <c r="CB34" s="274"/>
      <c r="CC34" s="274"/>
      <c r="CD34" s="274"/>
      <c r="CE34" s="274"/>
      <c r="CF34" s="274"/>
      <c r="CG34" s="274"/>
      <c r="CH34" s="274"/>
      <c r="CI34" s="274"/>
      <c r="CJ34" s="274">
        <v>900000</v>
      </c>
      <c r="CK34" s="274"/>
      <c r="CL34" s="274">
        <v>870830000</v>
      </c>
      <c r="CM34" s="274"/>
      <c r="CN34" s="274"/>
      <c r="CO34" s="274"/>
      <c r="CP34" s="274"/>
      <c r="CQ34" s="274">
        <v>3740000</v>
      </c>
      <c r="CR34" s="271">
        <f t="shared" si="9"/>
        <v>0</v>
      </c>
      <c r="CS34" s="274"/>
      <c r="CT34" s="274"/>
      <c r="CU34" s="271">
        <f t="shared" si="10"/>
        <v>0</v>
      </c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299"/>
    </row>
    <row r="35" spans="1:114" ht="19.5" customHeight="1">
      <c r="A35" s="275" t="s">
        <v>119</v>
      </c>
      <c r="B35" s="275" t="s">
        <v>122</v>
      </c>
      <c r="C35" s="275" t="s">
        <v>87</v>
      </c>
      <c r="D35" s="276" t="s">
        <v>124</v>
      </c>
      <c r="E35" s="270">
        <f t="shared" si="2"/>
        <v>26491500</v>
      </c>
      <c r="F35" s="271">
        <f t="shared" si="3"/>
        <v>0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71">
        <f t="shared" si="4"/>
        <v>1191500</v>
      </c>
      <c r="U35" s="280"/>
      <c r="V35" s="280"/>
      <c r="W35" s="280"/>
      <c r="X35" s="280"/>
      <c r="Y35" s="280"/>
      <c r="Z35" s="280"/>
      <c r="AA35" s="280"/>
      <c r="AB35" s="280"/>
      <c r="AC35" s="280"/>
      <c r="AD35" s="280">
        <v>30000</v>
      </c>
      <c r="AE35" s="280"/>
      <c r="AF35" s="280"/>
      <c r="AG35" s="280"/>
      <c r="AH35" s="280"/>
      <c r="AI35" s="274"/>
      <c r="AJ35" s="274"/>
      <c r="AK35" s="274"/>
      <c r="AL35" s="274"/>
      <c r="AM35" s="274"/>
      <c r="AN35" s="274"/>
      <c r="AO35" s="274">
        <v>1129500</v>
      </c>
      <c r="AP35" s="274"/>
      <c r="AQ35" s="274"/>
      <c r="AR35" s="274"/>
      <c r="AS35" s="274"/>
      <c r="AT35" s="274"/>
      <c r="AU35" s="274">
        <v>32000</v>
      </c>
      <c r="AV35" s="271">
        <f t="shared" si="5"/>
        <v>0</v>
      </c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1">
        <f t="shared" si="6"/>
        <v>0</v>
      </c>
      <c r="BJ35" s="274"/>
      <c r="BK35" s="274"/>
      <c r="BL35" s="274"/>
      <c r="BM35" s="274"/>
      <c r="BN35" s="271">
        <f t="shared" si="7"/>
        <v>0</v>
      </c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1">
        <f t="shared" si="8"/>
        <v>25300000</v>
      </c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>
        <v>25300000</v>
      </c>
      <c r="CR35" s="271">
        <f t="shared" si="9"/>
        <v>0</v>
      </c>
      <c r="CS35" s="274"/>
      <c r="CT35" s="274"/>
      <c r="CU35" s="271">
        <f t="shared" si="10"/>
        <v>0</v>
      </c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99"/>
    </row>
    <row r="36" spans="1:114" ht="19.5" customHeight="1">
      <c r="A36" s="284" t="s">
        <v>119</v>
      </c>
      <c r="B36" s="284" t="s">
        <v>122</v>
      </c>
      <c r="C36" s="284" t="s">
        <v>103</v>
      </c>
      <c r="D36" s="285" t="s">
        <v>125</v>
      </c>
      <c r="E36" s="270">
        <f t="shared" si="2"/>
        <v>345850000</v>
      </c>
      <c r="F36" s="271">
        <f t="shared" si="3"/>
        <v>0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71">
        <f t="shared" si="4"/>
        <v>0</v>
      </c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1">
        <f t="shared" si="5"/>
        <v>0</v>
      </c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1">
        <f t="shared" si="6"/>
        <v>0</v>
      </c>
      <c r="BJ36" s="274"/>
      <c r="BK36" s="274"/>
      <c r="BL36" s="274"/>
      <c r="BM36" s="274"/>
      <c r="BN36" s="271">
        <f t="shared" si="7"/>
        <v>0</v>
      </c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1">
        <f t="shared" si="8"/>
        <v>345850000</v>
      </c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>
        <v>345850000</v>
      </c>
      <c r="CM36" s="274"/>
      <c r="CN36" s="274"/>
      <c r="CO36" s="274"/>
      <c r="CP36" s="274"/>
      <c r="CQ36" s="274"/>
      <c r="CR36" s="271">
        <f t="shared" si="9"/>
        <v>0</v>
      </c>
      <c r="CS36" s="274"/>
      <c r="CT36" s="274"/>
      <c r="CU36" s="271">
        <f t="shared" si="10"/>
        <v>0</v>
      </c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299"/>
    </row>
    <row r="37" spans="1:114" ht="19.5" customHeight="1">
      <c r="A37" s="284" t="s">
        <v>119</v>
      </c>
      <c r="B37" s="284" t="s">
        <v>122</v>
      </c>
      <c r="C37" s="284" t="s">
        <v>126</v>
      </c>
      <c r="D37" s="285" t="s">
        <v>127</v>
      </c>
      <c r="E37" s="270">
        <f t="shared" si="2"/>
        <v>868825.3300000001</v>
      </c>
      <c r="F37" s="271">
        <f t="shared" si="3"/>
        <v>0</v>
      </c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71">
        <f t="shared" si="4"/>
        <v>768.42</v>
      </c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74"/>
      <c r="AJ37" s="274"/>
      <c r="AK37" s="274"/>
      <c r="AL37" s="274"/>
      <c r="AM37" s="274"/>
      <c r="AN37" s="274">
        <v>768.42</v>
      </c>
      <c r="AO37" s="274"/>
      <c r="AP37" s="274"/>
      <c r="AQ37" s="274"/>
      <c r="AR37" s="274"/>
      <c r="AS37" s="274"/>
      <c r="AT37" s="274"/>
      <c r="AU37" s="274"/>
      <c r="AV37" s="271">
        <f t="shared" si="5"/>
        <v>0</v>
      </c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1">
        <f t="shared" si="6"/>
        <v>0</v>
      </c>
      <c r="BJ37" s="274"/>
      <c r="BK37" s="274"/>
      <c r="BL37" s="274"/>
      <c r="BM37" s="274"/>
      <c r="BN37" s="271">
        <f t="shared" si="7"/>
        <v>0</v>
      </c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1">
        <f t="shared" si="8"/>
        <v>868056.91</v>
      </c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>
        <v>868056.91</v>
      </c>
      <c r="CR37" s="271">
        <f t="shared" si="9"/>
        <v>0</v>
      </c>
      <c r="CS37" s="274"/>
      <c r="CT37" s="274"/>
      <c r="CU37" s="271">
        <f t="shared" si="10"/>
        <v>0</v>
      </c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99"/>
    </row>
    <row r="38" spans="1:113" ht="18.75" customHeight="1">
      <c r="A38" s="286" t="s">
        <v>119</v>
      </c>
      <c r="B38" s="286" t="s">
        <v>94</v>
      </c>
      <c r="C38" s="286" t="s">
        <v>84</v>
      </c>
      <c r="D38" s="287" t="s">
        <v>128</v>
      </c>
      <c r="E38" s="270">
        <f t="shared" si="2"/>
        <v>43205802.48</v>
      </c>
      <c r="F38" s="271">
        <f t="shared" si="3"/>
        <v>0</v>
      </c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1">
        <f t="shared" si="4"/>
        <v>2279600</v>
      </c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>
        <v>2279600</v>
      </c>
      <c r="AP38" s="274"/>
      <c r="AQ38" s="274"/>
      <c r="AR38" s="274"/>
      <c r="AS38" s="274"/>
      <c r="AT38" s="274"/>
      <c r="AU38" s="274"/>
      <c r="AV38" s="271">
        <f t="shared" si="5"/>
        <v>0</v>
      </c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1">
        <f t="shared" si="6"/>
        <v>0</v>
      </c>
      <c r="BJ38" s="274"/>
      <c r="BK38" s="274"/>
      <c r="BL38" s="274"/>
      <c r="BM38" s="274"/>
      <c r="BN38" s="271">
        <f t="shared" si="7"/>
        <v>0</v>
      </c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1">
        <f t="shared" si="8"/>
        <v>40676202.48</v>
      </c>
      <c r="CB38" s="274"/>
      <c r="CC38" s="274"/>
      <c r="CD38" s="274"/>
      <c r="CE38" s="274">
        <v>40676202.48</v>
      </c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1">
        <f t="shared" si="9"/>
        <v>0</v>
      </c>
      <c r="CS38" s="274"/>
      <c r="CT38" s="274"/>
      <c r="CU38" s="271">
        <f t="shared" si="10"/>
        <v>250000</v>
      </c>
      <c r="CV38" s="274"/>
      <c r="CW38" s="274"/>
      <c r="CX38" s="274">
        <v>250000</v>
      </c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</row>
    <row r="39" spans="1:113" ht="18.75" customHeight="1">
      <c r="A39" s="279" t="s">
        <v>119</v>
      </c>
      <c r="B39" s="279" t="s">
        <v>94</v>
      </c>
      <c r="C39" s="279" t="s">
        <v>87</v>
      </c>
      <c r="D39" s="280" t="s">
        <v>129</v>
      </c>
      <c r="E39" s="270">
        <f t="shared" si="2"/>
        <v>740000</v>
      </c>
      <c r="F39" s="271">
        <f t="shared" si="3"/>
        <v>0</v>
      </c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1">
        <f t="shared" si="4"/>
        <v>740000</v>
      </c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>
        <v>740000</v>
      </c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1">
        <f t="shared" si="5"/>
        <v>0</v>
      </c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1">
        <f t="shared" si="6"/>
        <v>0</v>
      </c>
      <c r="BJ39" s="274"/>
      <c r="BK39" s="274"/>
      <c r="BL39" s="274"/>
      <c r="BM39" s="274"/>
      <c r="BN39" s="271">
        <f t="shared" si="7"/>
        <v>0</v>
      </c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1">
        <f t="shared" si="8"/>
        <v>0</v>
      </c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1">
        <f t="shared" si="9"/>
        <v>0</v>
      </c>
      <c r="CS39" s="274"/>
      <c r="CT39" s="274"/>
      <c r="CU39" s="271">
        <f t="shared" si="10"/>
        <v>0</v>
      </c>
      <c r="CV39" s="274"/>
      <c r="CW39" s="274"/>
      <c r="CX39" s="274"/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</row>
    <row r="40" spans="1:113" ht="18.75" customHeight="1">
      <c r="A40" s="272">
        <v>212</v>
      </c>
      <c r="B40" s="272">
        <v>16</v>
      </c>
      <c r="C40" s="272">
        <v>99</v>
      </c>
      <c r="D40" s="274" t="s">
        <v>130</v>
      </c>
      <c r="E40" s="270">
        <f t="shared" si="2"/>
        <v>249000000</v>
      </c>
      <c r="F40" s="271">
        <f t="shared" si="3"/>
        <v>0</v>
      </c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1">
        <f t="shared" si="4"/>
        <v>0</v>
      </c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1">
        <f t="shared" si="5"/>
        <v>0</v>
      </c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1">
        <f t="shared" si="6"/>
        <v>0</v>
      </c>
      <c r="BJ40" s="274"/>
      <c r="BK40" s="274"/>
      <c r="BL40" s="274"/>
      <c r="BM40" s="274"/>
      <c r="BN40" s="271">
        <f t="shared" si="7"/>
        <v>0</v>
      </c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1">
        <f t="shared" si="8"/>
        <v>249000000</v>
      </c>
      <c r="CB40" s="274">
        <v>249000000</v>
      </c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1">
        <f t="shared" si="9"/>
        <v>0</v>
      </c>
      <c r="CS40" s="274"/>
      <c r="CT40" s="274"/>
      <c r="CU40" s="271">
        <f t="shared" si="10"/>
        <v>0</v>
      </c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</row>
    <row r="41" spans="1:113" ht="18.75" customHeight="1">
      <c r="A41" s="272">
        <v>213</v>
      </c>
      <c r="B41" s="272" t="s">
        <v>83</v>
      </c>
      <c r="C41" s="272">
        <v>10</v>
      </c>
      <c r="D41" s="274" t="s">
        <v>131</v>
      </c>
      <c r="E41" s="270">
        <f t="shared" si="2"/>
        <v>259000</v>
      </c>
      <c r="F41" s="271">
        <f t="shared" si="3"/>
        <v>0</v>
      </c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1">
        <f t="shared" si="4"/>
        <v>259000</v>
      </c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>
        <v>259000</v>
      </c>
      <c r="AP41" s="274"/>
      <c r="AQ41" s="274"/>
      <c r="AR41" s="274"/>
      <c r="AS41" s="274"/>
      <c r="AT41" s="274"/>
      <c r="AU41" s="274"/>
      <c r="AV41" s="271">
        <f t="shared" si="5"/>
        <v>0</v>
      </c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1">
        <f t="shared" si="6"/>
        <v>0</v>
      </c>
      <c r="BJ41" s="274"/>
      <c r="BK41" s="274"/>
      <c r="BL41" s="274"/>
      <c r="BM41" s="274"/>
      <c r="BN41" s="271">
        <f t="shared" si="7"/>
        <v>0</v>
      </c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1">
        <f t="shared" si="8"/>
        <v>0</v>
      </c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1">
        <f t="shared" si="9"/>
        <v>0</v>
      </c>
      <c r="CS41" s="274"/>
      <c r="CT41" s="274"/>
      <c r="CU41" s="271">
        <f t="shared" si="10"/>
        <v>0</v>
      </c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</row>
    <row r="42" spans="1:113" ht="18.75" customHeight="1">
      <c r="A42" s="272" t="s">
        <v>132</v>
      </c>
      <c r="B42" s="272" t="s">
        <v>103</v>
      </c>
      <c r="C42" s="272" t="s">
        <v>96</v>
      </c>
      <c r="D42" s="274" t="s">
        <v>133</v>
      </c>
      <c r="E42" s="270">
        <f t="shared" si="2"/>
        <v>200000</v>
      </c>
      <c r="F42" s="271">
        <f t="shared" si="3"/>
        <v>0</v>
      </c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1">
        <f t="shared" si="4"/>
        <v>200000</v>
      </c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>
        <v>200000</v>
      </c>
      <c r="AV42" s="271">
        <f t="shared" si="5"/>
        <v>0</v>
      </c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1">
        <f t="shared" si="6"/>
        <v>0</v>
      </c>
      <c r="BJ42" s="274"/>
      <c r="BK42" s="274"/>
      <c r="BL42" s="274"/>
      <c r="BM42" s="274"/>
      <c r="BN42" s="271">
        <f t="shared" si="7"/>
        <v>0</v>
      </c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1">
        <f t="shared" si="8"/>
        <v>0</v>
      </c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1">
        <f t="shared" si="9"/>
        <v>0</v>
      </c>
      <c r="CS42" s="274"/>
      <c r="CT42" s="274"/>
      <c r="CU42" s="271">
        <f t="shared" si="10"/>
        <v>0</v>
      </c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</row>
    <row r="43" spans="1:113" ht="18.75" customHeight="1">
      <c r="A43" s="272" t="s">
        <v>134</v>
      </c>
      <c r="B43" s="272" t="s">
        <v>87</v>
      </c>
      <c r="C43" s="272" t="s">
        <v>87</v>
      </c>
      <c r="D43" s="276" t="s">
        <v>88</v>
      </c>
      <c r="E43" s="270">
        <f t="shared" si="2"/>
        <v>5842721</v>
      </c>
      <c r="F43" s="271">
        <f t="shared" si="3"/>
        <v>0</v>
      </c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1">
        <f t="shared" si="4"/>
        <v>5814221</v>
      </c>
      <c r="U43" s="274"/>
      <c r="V43" s="274"/>
      <c r="W43" s="274">
        <v>60000</v>
      </c>
      <c r="X43" s="274"/>
      <c r="Y43" s="274"/>
      <c r="Z43" s="274">
        <v>23551</v>
      </c>
      <c r="AA43" s="274"/>
      <c r="AB43" s="274"/>
      <c r="AC43" s="274">
        <v>1585921</v>
      </c>
      <c r="AD43" s="274">
        <v>193800</v>
      </c>
      <c r="AE43" s="274"/>
      <c r="AF43" s="274"/>
      <c r="AG43" s="274">
        <v>2140</v>
      </c>
      <c r="AH43" s="274"/>
      <c r="AI43" s="274"/>
      <c r="AJ43" s="274">
        <v>97180</v>
      </c>
      <c r="AK43" s="274"/>
      <c r="AL43" s="274"/>
      <c r="AM43" s="274"/>
      <c r="AN43" s="274">
        <v>1059000</v>
      </c>
      <c r="AO43" s="274">
        <v>2347500</v>
      </c>
      <c r="AP43" s="274"/>
      <c r="AQ43" s="274"/>
      <c r="AR43" s="274"/>
      <c r="AS43" s="274">
        <v>13000</v>
      </c>
      <c r="AT43" s="274"/>
      <c r="AU43" s="274">
        <v>432129</v>
      </c>
      <c r="AV43" s="271">
        <f t="shared" si="5"/>
        <v>0</v>
      </c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1">
        <f t="shared" si="6"/>
        <v>0</v>
      </c>
      <c r="BJ43" s="274"/>
      <c r="BK43" s="274"/>
      <c r="BL43" s="274"/>
      <c r="BM43" s="274"/>
      <c r="BN43" s="271">
        <f t="shared" si="7"/>
        <v>0</v>
      </c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1">
        <f t="shared" si="8"/>
        <v>28500</v>
      </c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>
        <v>28500</v>
      </c>
      <c r="CR43" s="271">
        <f t="shared" si="9"/>
        <v>0</v>
      </c>
      <c r="CS43" s="274"/>
      <c r="CT43" s="274"/>
      <c r="CU43" s="271">
        <f t="shared" si="10"/>
        <v>0</v>
      </c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</row>
    <row r="44" spans="1:113" ht="18.75" customHeight="1">
      <c r="A44" s="272" t="s">
        <v>134</v>
      </c>
      <c r="B44" s="272" t="s">
        <v>87</v>
      </c>
      <c r="C44" s="272" t="s">
        <v>96</v>
      </c>
      <c r="D44" s="274" t="s">
        <v>135</v>
      </c>
      <c r="E44" s="270">
        <f t="shared" si="2"/>
        <v>3000000</v>
      </c>
      <c r="F44" s="271">
        <f t="shared" si="3"/>
        <v>0</v>
      </c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1">
        <f t="shared" si="4"/>
        <v>500000</v>
      </c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>
        <v>5000</v>
      </c>
      <c r="AO44" s="274">
        <v>95000</v>
      </c>
      <c r="AP44" s="274"/>
      <c r="AQ44" s="274"/>
      <c r="AR44" s="274"/>
      <c r="AS44" s="274"/>
      <c r="AT44" s="274"/>
      <c r="AU44" s="274">
        <v>400000</v>
      </c>
      <c r="AV44" s="271">
        <f t="shared" si="5"/>
        <v>0</v>
      </c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1">
        <f t="shared" si="6"/>
        <v>0</v>
      </c>
      <c r="BJ44" s="274"/>
      <c r="BK44" s="274"/>
      <c r="BL44" s="274"/>
      <c r="BM44" s="274"/>
      <c r="BN44" s="271">
        <f t="shared" si="7"/>
        <v>0</v>
      </c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1">
        <f t="shared" si="8"/>
        <v>2500000</v>
      </c>
      <c r="CB44" s="274"/>
      <c r="CC44" s="274">
        <v>2500000</v>
      </c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1">
        <f t="shared" si="9"/>
        <v>0</v>
      </c>
      <c r="CS44" s="274"/>
      <c r="CT44" s="274"/>
      <c r="CU44" s="271">
        <f t="shared" si="10"/>
        <v>0</v>
      </c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</row>
    <row r="45" spans="1:113" ht="18.75" customHeight="1">
      <c r="A45" s="272" t="s">
        <v>134</v>
      </c>
      <c r="B45" s="272" t="s">
        <v>136</v>
      </c>
      <c r="C45" s="272" t="s">
        <v>96</v>
      </c>
      <c r="D45" s="274" t="s">
        <v>137</v>
      </c>
      <c r="E45" s="270">
        <f t="shared" si="2"/>
        <v>320600</v>
      </c>
      <c r="F45" s="271">
        <f t="shared" si="3"/>
        <v>0</v>
      </c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1">
        <f t="shared" si="4"/>
        <v>320600</v>
      </c>
      <c r="U45" s="274"/>
      <c r="V45" s="274"/>
      <c r="W45" s="274"/>
      <c r="X45" s="274"/>
      <c r="Y45" s="274"/>
      <c r="Z45" s="274"/>
      <c r="AA45" s="274">
        <v>4800</v>
      </c>
      <c r="AB45" s="274"/>
      <c r="AC45" s="274"/>
      <c r="AD45" s="274">
        <v>20000</v>
      </c>
      <c r="AE45" s="274"/>
      <c r="AF45" s="274"/>
      <c r="AG45" s="274"/>
      <c r="AH45" s="274"/>
      <c r="AI45" s="274"/>
      <c r="AJ45" s="274"/>
      <c r="AK45" s="274"/>
      <c r="AL45" s="274"/>
      <c r="AM45" s="274"/>
      <c r="AN45" s="274">
        <v>258000</v>
      </c>
      <c r="AO45" s="274"/>
      <c r="AP45" s="274"/>
      <c r="AQ45" s="274"/>
      <c r="AR45" s="274"/>
      <c r="AS45" s="274">
        <v>7800</v>
      </c>
      <c r="AT45" s="274"/>
      <c r="AU45" s="274">
        <v>30000</v>
      </c>
      <c r="AV45" s="271">
        <f t="shared" si="5"/>
        <v>0</v>
      </c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1">
        <f t="shared" si="6"/>
        <v>0</v>
      </c>
      <c r="BJ45" s="274"/>
      <c r="BK45" s="274"/>
      <c r="BL45" s="274"/>
      <c r="BM45" s="274"/>
      <c r="BN45" s="271">
        <f t="shared" si="7"/>
        <v>0</v>
      </c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1">
        <f t="shared" si="8"/>
        <v>0</v>
      </c>
      <c r="CB45" s="274"/>
      <c r="CC45" s="274"/>
      <c r="CD45" s="274"/>
      <c r="CE45" s="274"/>
      <c r="CF45" s="274"/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1">
        <f t="shared" si="9"/>
        <v>0</v>
      </c>
      <c r="CS45" s="274"/>
      <c r="CT45" s="274"/>
      <c r="CU45" s="271">
        <f t="shared" si="10"/>
        <v>0</v>
      </c>
      <c r="CV45" s="274"/>
      <c r="CW45" s="274"/>
      <c r="CX45" s="274"/>
      <c r="CY45" s="274"/>
      <c r="CZ45" s="274"/>
      <c r="DA45" s="274"/>
      <c r="DB45" s="274"/>
      <c r="DC45" s="274"/>
      <c r="DD45" s="274"/>
      <c r="DE45" s="274"/>
      <c r="DF45" s="274"/>
      <c r="DG45" s="274"/>
      <c r="DH45" s="274"/>
      <c r="DI45" s="274"/>
    </row>
    <row r="46" spans="1:113" ht="18.75" customHeight="1">
      <c r="A46" s="275" t="s">
        <v>138</v>
      </c>
      <c r="B46" s="275" t="s">
        <v>84</v>
      </c>
      <c r="C46" s="275" t="s">
        <v>87</v>
      </c>
      <c r="D46" s="276" t="s">
        <v>88</v>
      </c>
      <c r="E46" s="270">
        <f t="shared" si="2"/>
        <v>38000</v>
      </c>
      <c r="F46" s="271">
        <f t="shared" si="3"/>
        <v>0</v>
      </c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1">
        <f t="shared" si="4"/>
        <v>38000</v>
      </c>
      <c r="U46" s="274"/>
      <c r="V46" s="274">
        <v>15000</v>
      </c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>
        <v>23000</v>
      </c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1">
        <f t="shared" si="5"/>
        <v>0</v>
      </c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1">
        <f t="shared" si="6"/>
        <v>0</v>
      </c>
      <c r="BJ46" s="274"/>
      <c r="BK46" s="274"/>
      <c r="BL46" s="274"/>
      <c r="BM46" s="274"/>
      <c r="BN46" s="271">
        <f t="shared" si="7"/>
        <v>0</v>
      </c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1">
        <f t="shared" si="8"/>
        <v>0</v>
      </c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1">
        <f t="shared" si="9"/>
        <v>0</v>
      </c>
      <c r="CS46" s="274"/>
      <c r="CT46" s="274"/>
      <c r="CU46" s="271">
        <f t="shared" si="10"/>
        <v>0</v>
      </c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</row>
    <row r="47" spans="1:113" ht="18.75" customHeight="1">
      <c r="A47" s="272" t="s">
        <v>141</v>
      </c>
      <c r="B47" s="272" t="s">
        <v>84</v>
      </c>
      <c r="C47" s="272" t="s">
        <v>122</v>
      </c>
      <c r="D47" s="274" t="s">
        <v>142</v>
      </c>
      <c r="E47" s="270">
        <f t="shared" si="2"/>
        <v>150000</v>
      </c>
      <c r="F47" s="271">
        <f t="shared" si="3"/>
        <v>0</v>
      </c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1">
        <f t="shared" si="4"/>
        <v>150000</v>
      </c>
      <c r="U47" s="274">
        <v>14505.7</v>
      </c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>
        <v>5000</v>
      </c>
      <c r="AG47" s="274">
        <v>4680</v>
      </c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>
        <v>125814.3</v>
      </c>
      <c r="AV47" s="271">
        <f t="shared" si="5"/>
        <v>0</v>
      </c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1">
        <f t="shared" si="6"/>
        <v>0</v>
      </c>
      <c r="BJ47" s="274"/>
      <c r="BK47" s="274"/>
      <c r="BL47" s="274"/>
      <c r="BM47" s="274"/>
      <c r="BN47" s="271">
        <f t="shared" si="7"/>
        <v>0</v>
      </c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1">
        <f t="shared" si="8"/>
        <v>0</v>
      </c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1">
        <f t="shared" si="9"/>
        <v>0</v>
      </c>
      <c r="CS47" s="274"/>
      <c r="CT47" s="274"/>
      <c r="CU47" s="271">
        <f t="shared" si="10"/>
        <v>0</v>
      </c>
      <c r="CV47" s="274"/>
      <c r="CW47" s="274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</row>
    <row r="48" spans="1:113" ht="18.75" customHeight="1">
      <c r="A48" s="272" t="s">
        <v>143</v>
      </c>
      <c r="B48" s="272" t="s">
        <v>91</v>
      </c>
      <c r="C48" s="272" t="s">
        <v>87</v>
      </c>
      <c r="D48" s="288" t="s">
        <v>144</v>
      </c>
      <c r="E48" s="270">
        <f t="shared" si="2"/>
        <v>60000000</v>
      </c>
      <c r="F48" s="271">
        <f t="shared" si="3"/>
        <v>0</v>
      </c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1">
        <f t="shared" si="4"/>
        <v>0</v>
      </c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1">
        <f t="shared" si="5"/>
        <v>0</v>
      </c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1">
        <f t="shared" si="6"/>
        <v>0</v>
      </c>
      <c r="BJ48" s="274"/>
      <c r="BK48" s="274"/>
      <c r="BL48" s="274"/>
      <c r="BM48" s="274"/>
      <c r="BN48" s="271">
        <f t="shared" si="7"/>
        <v>0</v>
      </c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1">
        <f t="shared" si="8"/>
        <v>60000000</v>
      </c>
      <c r="CB48" s="274">
        <v>60000000</v>
      </c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1">
        <f t="shared" si="9"/>
        <v>0</v>
      </c>
      <c r="CS48" s="274"/>
      <c r="CT48" s="274"/>
      <c r="CU48" s="271">
        <f t="shared" si="10"/>
        <v>0</v>
      </c>
      <c r="CV48" s="274"/>
      <c r="CW48" s="274"/>
      <c r="CX48" s="274"/>
      <c r="CY48" s="274"/>
      <c r="CZ48" s="274"/>
      <c r="DA48" s="274"/>
      <c r="DB48" s="274"/>
      <c r="DC48" s="274"/>
      <c r="DD48" s="274"/>
      <c r="DE48" s="274"/>
      <c r="DF48" s="274"/>
      <c r="DG48" s="274"/>
      <c r="DH48" s="274"/>
      <c r="DI48" s="274"/>
    </row>
    <row r="49" spans="1:113" ht="18.75" customHeight="1">
      <c r="A49" s="272" t="s">
        <v>145</v>
      </c>
      <c r="B49" s="272" t="s">
        <v>91</v>
      </c>
      <c r="C49" s="272" t="s">
        <v>146</v>
      </c>
      <c r="D49" s="288" t="s">
        <v>147</v>
      </c>
      <c r="E49" s="270">
        <f t="shared" si="2"/>
        <v>14884000</v>
      </c>
      <c r="F49" s="271">
        <f t="shared" si="3"/>
        <v>0</v>
      </c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1">
        <f t="shared" si="4"/>
        <v>0</v>
      </c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1">
        <f t="shared" si="5"/>
        <v>0</v>
      </c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1">
        <f t="shared" si="6"/>
        <v>14884000</v>
      </c>
      <c r="BJ49" s="274">
        <v>14884000</v>
      </c>
      <c r="BK49" s="274"/>
      <c r="BL49" s="274"/>
      <c r="BM49" s="274"/>
      <c r="BN49" s="271">
        <f t="shared" si="7"/>
        <v>0</v>
      </c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1">
        <f t="shared" si="8"/>
        <v>0</v>
      </c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1">
        <f t="shared" si="9"/>
        <v>0</v>
      </c>
      <c r="CS49" s="274"/>
      <c r="CT49" s="274"/>
      <c r="CU49" s="271">
        <f t="shared" si="10"/>
        <v>0</v>
      </c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</row>
    <row r="50" spans="1:113" ht="18.75" customHeight="1">
      <c r="A50" s="272" t="s">
        <v>145</v>
      </c>
      <c r="B50" s="272" t="s">
        <v>91</v>
      </c>
      <c r="C50" s="272" t="s">
        <v>148</v>
      </c>
      <c r="D50" s="288" t="s">
        <v>149</v>
      </c>
      <c r="E50" s="270">
        <f t="shared" si="2"/>
        <v>17600000</v>
      </c>
      <c r="F50" s="271">
        <f t="shared" si="3"/>
        <v>0</v>
      </c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1">
        <f t="shared" si="4"/>
        <v>0</v>
      </c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1">
        <f t="shared" si="5"/>
        <v>0</v>
      </c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1">
        <f t="shared" si="6"/>
        <v>17600000</v>
      </c>
      <c r="BJ50" s="274"/>
      <c r="BK50" s="274">
        <v>17600000</v>
      </c>
      <c r="BL50" s="274"/>
      <c r="BM50" s="274"/>
      <c r="BN50" s="271">
        <f t="shared" si="7"/>
        <v>0</v>
      </c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1">
        <f t="shared" si="8"/>
        <v>0</v>
      </c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1">
        <f t="shared" si="9"/>
        <v>0</v>
      </c>
      <c r="CS50" s="274"/>
      <c r="CT50" s="274"/>
      <c r="CU50" s="271">
        <f t="shared" si="10"/>
        <v>0</v>
      </c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</row>
    <row r="51" spans="1:113" ht="18.75" customHeight="1">
      <c r="A51" s="272" t="s">
        <v>150</v>
      </c>
      <c r="B51" s="272" t="s">
        <v>91</v>
      </c>
      <c r="C51" s="272" t="s">
        <v>146</v>
      </c>
      <c r="D51" s="288" t="s">
        <v>151</v>
      </c>
      <c r="E51" s="270">
        <f t="shared" si="2"/>
        <v>212000</v>
      </c>
      <c r="F51" s="271">
        <f t="shared" si="3"/>
        <v>0</v>
      </c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1">
        <f t="shared" si="4"/>
        <v>0</v>
      </c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1">
        <f t="shared" si="5"/>
        <v>0</v>
      </c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1">
        <f t="shared" si="6"/>
        <v>212000</v>
      </c>
      <c r="BJ51" s="274"/>
      <c r="BK51" s="274"/>
      <c r="BL51" s="274">
        <v>212000</v>
      </c>
      <c r="BM51" s="274"/>
      <c r="BN51" s="271">
        <f t="shared" si="7"/>
        <v>0</v>
      </c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1">
        <f t="shared" si="8"/>
        <v>0</v>
      </c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1">
        <f t="shared" si="9"/>
        <v>0</v>
      </c>
      <c r="CS51" s="274"/>
      <c r="CT51" s="274"/>
      <c r="CU51" s="271">
        <f t="shared" si="10"/>
        <v>0</v>
      </c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</row>
    <row r="52" spans="1:113" ht="18.75" customHeight="1">
      <c r="A52" s="272" t="s">
        <v>150</v>
      </c>
      <c r="B52" s="272" t="s">
        <v>91</v>
      </c>
      <c r="C52" s="272" t="s">
        <v>148</v>
      </c>
      <c r="D52" s="288" t="s">
        <v>152</v>
      </c>
      <c r="E52" s="270">
        <f t="shared" si="2"/>
        <v>324000</v>
      </c>
      <c r="F52" s="271">
        <f t="shared" si="3"/>
        <v>0</v>
      </c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1">
        <f t="shared" si="4"/>
        <v>0</v>
      </c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1">
        <f t="shared" si="5"/>
        <v>0</v>
      </c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1">
        <f t="shared" si="6"/>
        <v>324000</v>
      </c>
      <c r="BJ52" s="274"/>
      <c r="BK52" s="274"/>
      <c r="BL52" s="274"/>
      <c r="BM52" s="274">
        <v>324000</v>
      </c>
      <c r="BN52" s="271">
        <f t="shared" si="7"/>
        <v>0</v>
      </c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1">
        <f t="shared" si="8"/>
        <v>0</v>
      </c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1">
        <f t="shared" si="9"/>
        <v>0</v>
      </c>
      <c r="CS52" s="274"/>
      <c r="CT52" s="274"/>
      <c r="CU52" s="271">
        <f t="shared" si="10"/>
        <v>0</v>
      </c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</row>
    <row r="53" spans="1:113" ht="18.75" customHeight="1">
      <c r="A53" s="275" t="s">
        <v>82</v>
      </c>
      <c r="B53" s="275" t="s">
        <v>111</v>
      </c>
      <c r="C53" s="275" t="s">
        <v>103</v>
      </c>
      <c r="D53" s="289" t="s">
        <v>153</v>
      </c>
      <c r="E53" s="270">
        <f t="shared" si="2"/>
        <v>255000</v>
      </c>
      <c r="F53" s="271">
        <f t="shared" si="3"/>
        <v>0</v>
      </c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1">
        <f t="shared" si="4"/>
        <v>255000</v>
      </c>
      <c r="U53" s="274"/>
      <c r="V53" s="274"/>
      <c r="W53" s="274">
        <v>40000</v>
      </c>
      <c r="X53" s="274"/>
      <c r="Y53" s="274"/>
      <c r="Z53" s="274"/>
      <c r="AA53" s="274"/>
      <c r="AB53" s="274"/>
      <c r="AC53" s="274">
        <v>4000</v>
      </c>
      <c r="AD53" s="274">
        <v>70000</v>
      </c>
      <c r="AE53" s="274"/>
      <c r="AF53" s="274"/>
      <c r="AG53" s="274"/>
      <c r="AH53" s="274"/>
      <c r="AI53" s="274">
        <v>5000</v>
      </c>
      <c r="AJ53" s="274">
        <v>10000</v>
      </c>
      <c r="AK53" s="274"/>
      <c r="AL53" s="274"/>
      <c r="AM53" s="274"/>
      <c r="AN53" s="274">
        <v>46000</v>
      </c>
      <c r="AO53" s="274"/>
      <c r="AP53" s="274"/>
      <c r="AQ53" s="274"/>
      <c r="AR53" s="274"/>
      <c r="AS53" s="274">
        <v>30000</v>
      </c>
      <c r="AT53" s="274"/>
      <c r="AU53" s="274">
        <v>50000</v>
      </c>
      <c r="AV53" s="271">
        <f t="shared" si="5"/>
        <v>0</v>
      </c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1">
        <f t="shared" si="6"/>
        <v>0</v>
      </c>
      <c r="BJ53" s="274"/>
      <c r="BK53" s="274"/>
      <c r="BL53" s="274"/>
      <c r="BM53" s="274"/>
      <c r="BN53" s="271">
        <f t="shared" si="7"/>
        <v>0</v>
      </c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1">
        <f t="shared" si="8"/>
        <v>0</v>
      </c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1">
        <f t="shared" si="9"/>
        <v>0</v>
      </c>
      <c r="CS53" s="274"/>
      <c r="CT53" s="274"/>
      <c r="CU53" s="271">
        <f t="shared" si="10"/>
        <v>0</v>
      </c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</row>
    <row r="54" spans="1:113" ht="18.75" customHeight="1">
      <c r="A54" s="272" t="s">
        <v>82</v>
      </c>
      <c r="B54" s="272" t="s">
        <v>111</v>
      </c>
      <c r="C54" s="272" t="s">
        <v>136</v>
      </c>
      <c r="D54" s="274" t="s">
        <v>154</v>
      </c>
      <c r="E54" s="270">
        <f t="shared" si="2"/>
        <v>52000</v>
      </c>
      <c r="F54" s="271">
        <f t="shared" si="3"/>
        <v>0</v>
      </c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1">
        <f t="shared" si="4"/>
        <v>52000</v>
      </c>
      <c r="U54" s="274"/>
      <c r="V54" s="274"/>
      <c r="W54" s="274"/>
      <c r="X54" s="274"/>
      <c r="Y54" s="274"/>
      <c r="Z54" s="274"/>
      <c r="AA54" s="274">
        <v>42000</v>
      </c>
      <c r="AB54" s="274"/>
      <c r="AC54" s="274"/>
      <c r="AD54" s="274"/>
      <c r="AE54" s="274"/>
      <c r="AF54" s="274">
        <v>10000</v>
      </c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1">
        <f t="shared" si="5"/>
        <v>0</v>
      </c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1">
        <f t="shared" si="6"/>
        <v>0</v>
      </c>
      <c r="BJ54" s="274"/>
      <c r="BK54" s="274"/>
      <c r="BL54" s="274"/>
      <c r="BM54" s="274"/>
      <c r="BN54" s="271">
        <f t="shared" si="7"/>
        <v>0</v>
      </c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1">
        <f t="shared" si="8"/>
        <v>0</v>
      </c>
      <c r="CB54" s="274"/>
      <c r="CC54" s="274"/>
      <c r="CD54" s="274"/>
      <c r="CE54" s="274"/>
      <c r="CF54" s="274"/>
      <c r="CG54" s="274"/>
      <c r="CH54" s="274"/>
      <c r="CI54" s="274"/>
      <c r="CJ54" s="274"/>
      <c r="CK54" s="274"/>
      <c r="CL54" s="274"/>
      <c r="CM54" s="274"/>
      <c r="CN54" s="274"/>
      <c r="CO54" s="274"/>
      <c r="CP54" s="274"/>
      <c r="CQ54" s="274"/>
      <c r="CR54" s="271">
        <f t="shared" si="9"/>
        <v>0</v>
      </c>
      <c r="CS54" s="274"/>
      <c r="CT54" s="274"/>
      <c r="CU54" s="271">
        <f t="shared" si="10"/>
        <v>0</v>
      </c>
      <c r="CV54" s="274"/>
      <c r="CW54" s="274"/>
      <c r="CX54" s="274"/>
      <c r="CY54" s="274"/>
      <c r="CZ54" s="274"/>
      <c r="DA54" s="274"/>
      <c r="DB54" s="274"/>
      <c r="DC54" s="274"/>
      <c r="DD54" s="274"/>
      <c r="DE54" s="274"/>
      <c r="DF54" s="274"/>
      <c r="DG54" s="274"/>
      <c r="DH54" s="274"/>
      <c r="DI54" s="274"/>
    </row>
    <row r="55" spans="1:113" ht="18.75" customHeight="1">
      <c r="A55" s="272" t="s">
        <v>82</v>
      </c>
      <c r="B55" s="272" t="s">
        <v>94</v>
      </c>
      <c r="C55" s="272" t="s">
        <v>87</v>
      </c>
      <c r="D55" s="276" t="s">
        <v>88</v>
      </c>
      <c r="E55" s="270">
        <f t="shared" si="2"/>
        <v>465200</v>
      </c>
      <c r="F55" s="271">
        <f t="shared" si="3"/>
        <v>0</v>
      </c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1">
        <f t="shared" si="4"/>
        <v>465200</v>
      </c>
      <c r="U55" s="274"/>
      <c r="V55" s="274"/>
      <c r="W55" s="274"/>
      <c r="X55" s="274"/>
      <c r="Y55" s="274"/>
      <c r="Z55" s="274"/>
      <c r="AA55" s="274">
        <v>89000</v>
      </c>
      <c r="AB55" s="274"/>
      <c r="AC55" s="274"/>
      <c r="AD55" s="274">
        <v>75540</v>
      </c>
      <c r="AE55" s="274"/>
      <c r="AF55" s="274">
        <v>60000</v>
      </c>
      <c r="AG55" s="274"/>
      <c r="AH55" s="274"/>
      <c r="AI55" s="274"/>
      <c r="AJ55" s="274"/>
      <c r="AK55" s="274"/>
      <c r="AL55" s="274"/>
      <c r="AM55" s="274"/>
      <c r="AN55" s="274">
        <v>50000</v>
      </c>
      <c r="AO55" s="274"/>
      <c r="AP55" s="274"/>
      <c r="AQ55" s="274"/>
      <c r="AR55" s="274"/>
      <c r="AS55" s="274"/>
      <c r="AT55" s="274"/>
      <c r="AU55" s="274">
        <v>190660</v>
      </c>
      <c r="AV55" s="271">
        <f t="shared" si="5"/>
        <v>0</v>
      </c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1">
        <f t="shared" si="6"/>
        <v>0</v>
      </c>
      <c r="BJ55" s="274"/>
      <c r="BK55" s="274"/>
      <c r="BL55" s="274"/>
      <c r="BM55" s="274"/>
      <c r="BN55" s="271">
        <f t="shared" si="7"/>
        <v>0</v>
      </c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1">
        <f t="shared" si="8"/>
        <v>0</v>
      </c>
      <c r="CB55" s="274"/>
      <c r="CC55" s="274"/>
      <c r="CD55" s="274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1">
        <f t="shared" si="9"/>
        <v>0</v>
      </c>
      <c r="CS55" s="274"/>
      <c r="CT55" s="274"/>
      <c r="CU55" s="271">
        <f t="shared" si="10"/>
        <v>0</v>
      </c>
      <c r="CV55" s="274"/>
      <c r="CW55" s="274"/>
      <c r="CX55" s="274"/>
      <c r="CY55" s="274"/>
      <c r="CZ55" s="274"/>
      <c r="DA55" s="274"/>
      <c r="DB55" s="274"/>
      <c r="DC55" s="274"/>
      <c r="DD55" s="274"/>
      <c r="DE55" s="274"/>
      <c r="DF55" s="274"/>
      <c r="DG55" s="274"/>
      <c r="DH55" s="274"/>
      <c r="DI55" s="274"/>
    </row>
    <row r="56" spans="1:113" ht="18.75" customHeight="1">
      <c r="A56" s="275" t="s">
        <v>82</v>
      </c>
      <c r="B56" s="275" t="s">
        <v>94</v>
      </c>
      <c r="C56" s="275" t="s">
        <v>122</v>
      </c>
      <c r="D56" s="276" t="s">
        <v>155</v>
      </c>
      <c r="E56" s="270">
        <f t="shared" si="2"/>
        <v>1293000</v>
      </c>
      <c r="F56" s="271">
        <f t="shared" si="3"/>
        <v>0</v>
      </c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1">
        <f t="shared" si="4"/>
        <v>1293000</v>
      </c>
      <c r="U56" s="274"/>
      <c r="V56" s="274">
        <v>40000</v>
      </c>
      <c r="W56" s="274">
        <v>90000</v>
      </c>
      <c r="X56" s="274"/>
      <c r="Y56" s="274"/>
      <c r="Z56" s="274"/>
      <c r="AA56" s="274"/>
      <c r="AB56" s="274"/>
      <c r="AC56" s="274"/>
      <c r="AD56" s="274">
        <v>60000</v>
      </c>
      <c r="AE56" s="274">
        <v>60000</v>
      </c>
      <c r="AF56" s="274"/>
      <c r="AG56" s="274">
        <v>763000</v>
      </c>
      <c r="AH56" s="274">
        <v>30000</v>
      </c>
      <c r="AI56" s="274"/>
      <c r="AJ56" s="274">
        <v>200000</v>
      </c>
      <c r="AK56" s="274"/>
      <c r="AL56" s="274"/>
      <c r="AM56" s="274"/>
      <c r="AN56" s="274">
        <v>10000</v>
      </c>
      <c r="AO56" s="274"/>
      <c r="AP56" s="274"/>
      <c r="AQ56" s="274"/>
      <c r="AR56" s="274"/>
      <c r="AS56" s="274"/>
      <c r="AT56" s="274"/>
      <c r="AU56" s="274">
        <v>40000</v>
      </c>
      <c r="AV56" s="271">
        <f t="shared" si="5"/>
        <v>0</v>
      </c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1">
        <f t="shared" si="6"/>
        <v>0</v>
      </c>
      <c r="BJ56" s="274"/>
      <c r="BK56" s="274"/>
      <c r="BL56" s="274"/>
      <c r="BM56" s="274"/>
      <c r="BN56" s="271">
        <f t="shared" si="7"/>
        <v>0</v>
      </c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1">
        <f t="shared" si="8"/>
        <v>0</v>
      </c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74"/>
      <c r="CQ56" s="274"/>
      <c r="CR56" s="271">
        <f t="shared" si="9"/>
        <v>0</v>
      </c>
      <c r="CS56" s="274"/>
      <c r="CT56" s="274"/>
      <c r="CU56" s="271">
        <f t="shared" si="10"/>
        <v>0</v>
      </c>
      <c r="CV56" s="274"/>
      <c r="CW56" s="274"/>
      <c r="CX56" s="274"/>
      <c r="CY56" s="274"/>
      <c r="CZ56" s="274"/>
      <c r="DA56" s="274"/>
      <c r="DB56" s="274"/>
      <c r="DC56" s="274"/>
      <c r="DD56" s="274"/>
      <c r="DE56" s="274"/>
      <c r="DF56" s="274"/>
      <c r="DG56" s="274"/>
      <c r="DH56" s="274"/>
      <c r="DI56" s="274"/>
    </row>
    <row r="57" spans="1:113" ht="18.75" customHeight="1">
      <c r="A57" s="275" t="s">
        <v>82</v>
      </c>
      <c r="B57" s="275" t="s">
        <v>94</v>
      </c>
      <c r="C57" s="275" t="s">
        <v>96</v>
      </c>
      <c r="D57" s="276" t="s">
        <v>156</v>
      </c>
      <c r="E57" s="270">
        <f t="shared" si="2"/>
        <v>5400000</v>
      </c>
      <c r="F57" s="271">
        <f t="shared" si="3"/>
        <v>0</v>
      </c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1">
        <f t="shared" si="4"/>
        <v>0</v>
      </c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1">
        <f t="shared" si="5"/>
        <v>0</v>
      </c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1">
        <f t="shared" si="6"/>
        <v>0</v>
      </c>
      <c r="BJ57" s="274"/>
      <c r="BK57" s="274"/>
      <c r="BL57" s="274"/>
      <c r="BM57" s="274"/>
      <c r="BN57" s="271">
        <f t="shared" si="7"/>
        <v>0</v>
      </c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1">
        <f t="shared" si="8"/>
        <v>0</v>
      </c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1">
        <f t="shared" si="9"/>
        <v>0</v>
      </c>
      <c r="CS57" s="274"/>
      <c r="CT57" s="274"/>
      <c r="CU57" s="271">
        <f t="shared" si="10"/>
        <v>5400000</v>
      </c>
      <c r="CV57" s="274"/>
      <c r="CW57" s="274"/>
      <c r="CX57" s="274"/>
      <c r="CY57" s="274"/>
      <c r="CZ57" s="274">
        <v>5400000</v>
      </c>
      <c r="DA57" s="274"/>
      <c r="DB57" s="274"/>
      <c r="DC57" s="274"/>
      <c r="DD57" s="274"/>
      <c r="DE57" s="274"/>
      <c r="DF57" s="274"/>
      <c r="DG57" s="274"/>
      <c r="DH57" s="274"/>
      <c r="DI57" s="274"/>
    </row>
  </sheetData>
  <sheetProtection formatCells="0" formatColumns="0" formatRows="0" insertColumns="0" insertRows="0" insertHyperlinks="0" deleteColumns="0" deleteRows="0" sort="0" autoFilter="0" pivotTables="0"/>
  <mergeCells count="124">
    <mergeCell ref="A1:C1"/>
    <mergeCell ref="A2:DI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E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2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9"/>
  <sheetViews>
    <sheetView showGridLines="0" showZeros="0" workbookViewId="0" topLeftCell="A1">
      <selection activeCell="C3" sqref="C3"/>
    </sheetView>
  </sheetViews>
  <sheetFormatPr defaultColWidth="9.16015625" defaultRowHeight="12.75" customHeight="1"/>
  <cols>
    <col min="1" max="1" width="6.5" style="0" customWidth="1"/>
    <col min="2" max="2" width="7" style="0" customWidth="1"/>
    <col min="3" max="3" width="10" style="0" customWidth="1"/>
    <col min="4" max="4" width="31.5" style="0" customWidth="1"/>
    <col min="5" max="5" width="17.83203125" style="0" customWidth="1"/>
    <col min="6" max="6" width="19.5" style="0" customWidth="1"/>
    <col min="7" max="7" width="18" style="0" customWidth="1"/>
    <col min="8" max="8" width="16.33203125" style="185" customWidth="1"/>
    <col min="9" max="9" width="17.16015625" style="185" customWidth="1"/>
    <col min="10" max="10" width="18" style="185" customWidth="1"/>
    <col min="11" max="11" width="11.16015625" style="185" customWidth="1"/>
    <col min="12" max="12" width="22" style="185" customWidth="1"/>
    <col min="13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12" t="s">
        <v>305</v>
      </c>
      <c r="B1" s="112"/>
      <c r="C1" s="113"/>
      <c r="D1" s="113"/>
      <c r="E1" s="113"/>
      <c r="F1" s="113"/>
      <c r="G1" s="113"/>
      <c r="H1" s="236"/>
      <c r="I1" s="236"/>
      <c r="J1" s="236"/>
      <c r="K1" s="236"/>
      <c r="L1" s="236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4"/>
    </row>
    <row r="2" spans="1:35" s="235" customFormat="1" ht="19.5" customHeight="1">
      <c r="A2" s="115" t="s">
        <v>306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19.5" customHeight="1">
      <c r="A3" s="116" t="s">
        <v>55</v>
      </c>
      <c r="B3" s="117"/>
      <c r="C3" s="117" t="s">
        <v>56</v>
      </c>
      <c r="D3" s="117"/>
      <c r="E3" s="157"/>
      <c r="F3" s="157"/>
      <c r="G3" s="157"/>
      <c r="H3" s="237"/>
      <c r="I3" s="237"/>
      <c r="J3" s="237"/>
      <c r="K3" s="237"/>
      <c r="L3" s="237"/>
      <c r="M3" s="157"/>
      <c r="N3" s="157"/>
      <c r="O3" s="157"/>
      <c r="P3" s="157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114"/>
    </row>
    <row r="4" spans="1:35" ht="19.5" customHeight="1">
      <c r="A4" s="189" t="s">
        <v>57</v>
      </c>
      <c r="B4" s="189"/>
      <c r="C4" s="189"/>
      <c r="D4" s="189"/>
      <c r="E4" s="127" t="s">
        <v>307</v>
      </c>
      <c r="F4" s="127" t="s">
        <v>308</v>
      </c>
      <c r="G4" s="127"/>
      <c r="H4" s="127"/>
      <c r="I4" s="127"/>
      <c r="J4" s="127"/>
      <c r="K4" s="127"/>
      <c r="L4" s="127"/>
      <c r="M4" s="127"/>
      <c r="N4" s="127"/>
      <c r="O4" s="127"/>
      <c r="P4" s="127" t="s">
        <v>309</v>
      </c>
      <c r="Q4" s="127"/>
      <c r="R4" s="127"/>
      <c r="S4" s="127"/>
      <c r="T4" s="127"/>
      <c r="U4" s="127"/>
      <c r="V4" s="127"/>
      <c r="W4" s="127"/>
      <c r="X4" s="127"/>
      <c r="Y4" s="127"/>
      <c r="Z4" s="127" t="s">
        <v>310</v>
      </c>
      <c r="AA4" s="127"/>
      <c r="AB4" s="127"/>
      <c r="AC4" s="127"/>
      <c r="AD4" s="127"/>
      <c r="AE4" s="127"/>
      <c r="AF4" s="127"/>
      <c r="AG4" s="127"/>
      <c r="AH4" s="127"/>
      <c r="AI4" s="127"/>
    </row>
    <row r="5" spans="1:35" ht="21" customHeight="1">
      <c r="A5" s="189" t="s">
        <v>66</v>
      </c>
      <c r="B5" s="189"/>
      <c r="C5" s="127" t="s">
        <v>67</v>
      </c>
      <c r="D5" s="127" t="s">
        <v>68</v>
      </c>
      <c r="E5" s="127"/>
      <c r="F5" s="127" t="s">
        <v>58</v>
      </c>
      <c r="G5" s="127" t="s">
        <v>311</v>
      </c>
      <c r="H5" s="127"/>
      <c r="I5" s="127"/>
      <c r="J5" s="238" t="s">
        <v>312</v>
      </c>
      <c r="K5" s="238"/>
      <c r="L5" s="238"/>
      <c r="M5" s="127" t="s">
        <v>313</v>
      </c>
      <c r="N5" s="127"/>
      <c r="O5" s="127"/>
      <c r="P5" s="127" t="s">
        <v>58</v>
      </c>
      <c r="Q5" s="127" t="s">
        <v>311</v>
      </c>
      <c r="R5" s="127"/>
      <c r="S5" s="127"/>
      <c r="T5" s="127" t="s">
        <v>312</v>
      </c>
      <c r="U5" s="127"/>
      <c r="V5" s="127"/>
      <c r="W5" s="127" t="s">
        <v>313</v>
      </c>
      <c r="X5" s="127"/>
      <c r="Y5" s="127"/>
      <c r="Z5" s="127" t="s">
        <v>58</v>
      </c>
      <c r="AA5" s="127" t="s">
        <v>311</v>
      </c>
      <c r="AB5" s="127"/>
      <c r="AC5" s="127"/>
      <c r="AD5" s="127" t="s">
        <v>312</v>
      </c>
      <c r="AE5" s="127"/>
      <c r="AF5" s="127"/>
      <c r="AG5" s="127" t="s">
        <v>313</v>
      </c>
      <c r="AH5" s="127"/>
      <c r="AI5" s="127"/>
    </row>
    <row r="6" spans="1:35" ht="30.75" customHeight="1">
      <c r="A6" s="215" t="s">
        <v>79</v>
      </c>
      <c r="B6" s="192" t="s">
        <v>80</v>
      </c>
      <c r="C6" s="127"/>
      <c r="D6" s="127"/>
      <c r="E6" s="127"/>
      <c r="F6" s="127"/>
      <c r="G6" s="127" t="s">
        <v>74</v>
      </c>
      <c r="H6" s="238" t="s">
        <v>159</v>
      </c>
      <c r="I6" s="238" t="s">
        <v>160</v>
      </c>
      <c r="J6" s="238" t="s">
        <v>74</v>
      </c>
      <c r="K6" s="238" t="s">
        <v>159</v>
      </c>
      <c r="L6" s="238" t="s">
        <v>160</v>
      </c>
      <c r="M6" s="127" t="s">
        <v>74</v>
      </c>
      <c r="N6" s="127" t="s">
        <v>159</v>
      </c>
      <c r="O6" s="127" t="s">
        <v>160</v>
      </c>
      <c r="P6" s="127"/>
      <c r="Q6" s="127" t="s">
        <v>74</v>
      </c>
      <c r="R6" s="127" t="s">
        <v>159</v>
      </c>
      <c r="S6" s="127" t="s">
        <v>160</v>
      </c>
      <c r="T6" s="127" t="s">
        <v>74</v>
      </c>
      <c r="U6" s="127" t="s">
        <v>159</v>
      </c>
      <c r="V6" s="127" t="s">
        <v>160</v>
      </c>
      <c r="W6" s="127" t="s">
        <v>74</v>
      </c>
      <c r="X6" s="127" t="s">
        <v>159</v>
      </c>
      <c r="Y6" s="127" t="s">
        <v>160</v>
      </c>
      <c r="Z6" s="127"/>
      <c r="AA6" s="127" t="s">
        <v>74</v>
      </c>
      <c r="AB6" s="127" t="s">
        <v>159</v>
      </c>
      <c r="AC6" s="127" t="s">
        <v>160</v>
      </c>
      <c r="AD6" s="127" t="s">
        <v>74</v>
      </c>
      <c r="AE6" s="127" t="s">
        <v>159</v>
      </c>
      <c r="AF6" s="127" t="s">
        <v>160</v>
      </c>
      <c r="AG6" s="127" t="s">
        <v>74</v>
      </c>
      <c r="AH6" s="127" t="s">
        <v>159</v>
      </c>
      <c r="AI6" s="127" t="s">
        <v>160</v>
      </c>
    </row>
    <row r="7" spans="1:35" ht="19.5" customHeight="1">
      <c r="A7" s="52"/>
      <c r="B7" s="52"/>
      <c r="C7" s="194"/>
      <c r="D7" s="239"/>
      <c r="E7" s="226">
        <f>SUM(E8:E34)</f>
        <v>1920503020.0300002</v>
      </c>
      <c r="F7" s="226">
        <f aca="true" t="shared" si="0" ref="F7:L7">SUM(F8:F34)</f>
        <v>1920503020.0300002</v>
      </c>
      <c r="G7" s="226">
        <f t="shared" si="0"/>
        <v>285106892.21999997</v>
      </c>
      <c r="H7" s="226">
        <f t="shared" si="0"/>
        <v>18212618.83</v>
      </c>
      <c r="I7" s="226">
        <f t="shared" si="0"/>
        <v>266894273.39</v>
      </c>
      <c r="J7" s="226">
        <f t="shared" si="0"/>
        <v>1635396127.8100002</v>
      </c>
      <c r="K7" s="226">
        <f t="shared" si="0"/>
        <v>0</v>
      </c>
      <c r="L7" s="226">
        <f t="shared" si="0"/>
        <v>1635396127.8100002</v>
      </c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</row>
    <row r="8" spans="1:35" ht="19.5" customHeight="1">
      <c r="A8" s="239" t="s">
        <v>314</v>
      </c>
      <c r="B8" s="240" t="s">
        <v>315</v>
      </c>
      <c r="C8" s="52">
        <v>647501</v>
      </c>
      <c r="D8" s="241" t="s">
        <v>316</v>
      </c>
      <c r="E8" s="201">
        <f>F8</f>
        <v>5363714.5</v>
      </c>
      <c r="F8" s="201">
        <f>G8+J8</f>
        <v>5363714.5</v>
      </c>
      <c r="G8" s="201">
        <f>H8+I8</f>
        <v>5363714.5</v>
      </c>
      <c r="H8" s="201">
        <v>5363714.5</v>
      </c>
      <c r="I8" s="201"/>
      <c r="J8" s="201">
        <f>K8+L8</f>
        <v>0</v>
      </c>
      <c r="K8" s="201"/>
      <c r="L8" s="20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</row>
    <row r="9" spans="1:35" ht="19.5" customHeight="1">
      <c r="A9" s="219">
        <v>501</v>
      </c>
      <c r="B9" s="240" t="s">
        <v>87</v>
      </c>
      <c r="C9" s="52">
        <v>647501</v>
      </c>
      <c r="D9" s="241" t="s">
        <v>317</v>
      </c>
      <c r="E9" s="201">
        <f aca="true" t="shared" si="1" ref="E9:E34">F9</f>
        <v>1401955.21</v>
      </c>
      <c r="F9" s="201">
        <f aca="true" t="shared" si="2" ref="F9:F34">G9+J9</f>
        <v>1401955.21</v>
      </c>
      <c r="G9" s="201">
        <f aca="true" t="shared" si="3" ref="G9:G34">H9+I9</f>
        <v>1401955.21</v>
      </c>
      <c r="H9" s="201">
        <v>1401955.21</v>
      </c>
      <c r="I9" s="201"/>
      <c r="J9" s="201">
        <f aca="true" t="shared" si="4" ref="J9:J34">K9+L9</f>
        <v>0</v>
      </c>
      <c r="K9" s="201"/>
      <c r="L9" s="20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</row>
    <row r="10" spans="1:35" ht="19.5" customHeight="1">
      <c r="A10" s="219" t="s">
        <v>318</v>
      </c>
      <c r="B10" s="219" t="s">
        <v>319</v>
      </c>
      <c r="C10" s="52">
        <v>647501</v>
      </c>
      <c r="D10" s="241" t="s">
        <v>140</v>
      </c>
      <c r="E10" s="201">
        <f t="shared" si="1"/>
        <v>1321104</v>
      </c>
      <c r="F10" s="201">
        <f t="shared" si="2"/>
        <v>1321104</v>
      </c>
      <c r="G10" s="201">
        <f t="shared" si="3"/>
        <v>1321104</v>
      </c>
      <c r="H10" s="201">
        <v>1321104</v>
      </c>
      <c r="I10" s="201"/>
      <c r="J10" s="201">
        <f t="shared" si="4"/>
        <v>0</v>
      </c>
      <c r="K10" s="201"/>
      <c r="L10" s="20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</row>
    <row r="11" spans="1:35" ht="19.5" customHeight="1">
      <c r="A11" s="219" t="s">
        <v>318</v>
      </c>
      <c r="B11" s="219" t="s">
        <v>96</v>
      </c>
      <c r="C11" s="52">
        <v>647501</v>
      </c>
      <c r="D11" s="241" t="s">
        <v>232</v>
      </c>
      <c r="E11" s="201">
        <f t="shared" si="1"/>
        <v>3029153.98</v>
      </c>
      <c r="F11" s="201">
        <f t="shared" si="2"/>
        <v>3029153.98</v>
      </c>
      <c r="G11" s="201">
        <f t="shared" si="3"/>
        <v>3029153.98</v>
      </c>
      <c r="H11" s="201">
        <v>3029153.98</v>
      </c>
      <c r="I11" s="201"/>
      <c r="J11" s="201">
        <f t="shared" si="4"/>
        <v>0</v>
      </c>
      <c r="K11" s="201"/>
      <c r="L11" s="20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</row>
    <row r="12" spans="1:35" ht="19.5" customHeight="1">
      <c r="A12" s="219" t="s">
        <v>320</v>
      </c>
      <c r="B12" s="219" t="s">
        <v>321</v>
      </c>
      <c r="C12" s="52">
        <v>647501</v>
      </c>
      <c r="D12" s="241" t="s">
        <v>322</v>
      </c>
      <c r="E12" s="201">
        <f t="shared" si="1"/>
        <v>8507240.31</v>
      </c>
      <c r="F12" s="201">
        <f t="shared" si="2"/>
        <v>8507240.31</v>
      </c>
      <c r="G12" s="201">
        <f t="shared" si="3"/>
        <v>8422240.31</v>
      </c>
      <c r="H12" s="201">
        <v>1384770.89</v>
      </c>
      <c r="I12" s="201">
        <v>7037469.42</v>
      </c>
      <c r="J12" s="201">
        <v>85000</v>
      </c>
      <c r="K12" s="201" t="s">
        <v>323</v>
      </c>
      <c r="L12" s="243">
        <v>85000</v>
      </c>
      <c r="M12" s="241"/>
      <c r="N12" s="241"/>
      <c r="O12" s="241"/>
      <c r="P12" s="241"/>
      <c r="Q12" s="241"/>
      <c r="R12" s="241"/>
      <c r="S12" s="241"/>
      <c r="T12" s="241"/>
      <c r="U12" s="243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</row>
    <row r="13" spans="1:35" ht="19.5" customHeight="1">
      <c r="A13" s="219" t="s">
        <v>320</v>
      </c>
      <c r="B13" s="219" t="s">
        <v>324</v>
      </c>
      <c r="C13" s="52">
        <v>647501</v>
      </c>
      <c r="D13" s="241" t="s">
        <v>246</v>
      </c>
      <c r="E13" s="201">
        <f t="shared" si="1"/>
        <v>75000</v>
      </c>
      <c r="F13" s="201">
        <f t="shared" si="2"/>
        <v>75000</v>
      </c>
      <c r="G13" s="201">
        <f t="shared" si="3"/>
        <v>75000</v>
      </c>
      <c r="H13" s="201"/>
      <c r="I13" s="201">
        <v>75000</v>
      </c>
      <c r="J13" s="201">
        <f t="shared" si="4"/>
        <v>0</v>
      </c>
      <c r="K13" s="201"/>
      <c r="L13" s="20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</row>
    <row r="14" spans="1:35" ht="19.5" customHeight="1">
      <c r="A14" s="219" t="s">
        <v>320</v>
      </c>
      <c r="B14" s="219" t="s">
        <v>319</v>
      </c>
      <c r="C14" s="52">
        <v>647501</v>
      </c>
      <c r="D14" s="241" t="s">
        <v>247</v>
      </c>
      <c r="E14" s="201">
        <f t="shared" si="1"/>
        <v>368291.66</v>
      </c>
      <c r="F14" s="201">
        <f t="shared" si="2"/>
        <v>368291.66</v>
      </c>
      <c r="G14" s="201">
        <f t="shared" si="3"/>
        <v>368291.66</v>
      </c>
      <c r="H14" s="201">
        <v>282291.66</v>
      </c>
      <c r="I14" s="201">
        <v>86000</v>
      </c>
      <c r="J14" s="201">
        <f t="shared" si="4"/>
        <v>0</v>
      </c>
      <c r="K14" s="201"/>
      <c r="L14" s="201"/>
      <c r="M14" s="241"/>
      <c r="N14" s="241"/>
      <c r="O14" s="241"/>
      <c r="P14" s="241"/>
      <c r="Q14" s="241"/>
      <c r="R14" s="243"/>
      <c r="S14" s="241"/>
      <c r="T14" s="241"/>
      <c r="U14" s="241"/>
      <c r="V14" s="241"/>
      <c r="W14" s="241"/>
      <c r="X14" s="243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</row>
    <row r="15" spans="1:35" ht="19.5" customHeight="1">
      <c r="A15" s="219" t="s">
        <v>325</v>
      </c>
      <c r="B15" s="219" t="s">
        <v>326</v>
      </c>
      <c r="C15" s="52">
        <v>647501</v>
      </c>
      <c r="D15" s="241" t="s">
        <v>253</v>
      </c>
      <c r="E15" s="201">
        <f t="shared" si="1"/>
        <v>25595031.5</v>
      </c>
      <c r="F15" s="201">
        <f t="shared" si="2"/>
        <v>25595031.5</v>
      </c>
      <c r="G15" s="201">
        <f t="shared" si="3"/>
        <v>21995163.08</v>
      </c>
      <c r="H15" s="242"/>
      <c r="I15" s="242">
        <v>21995163.08</v>
      </c>
      <c r="J15" s="201">
        <f t="shared" si="4"/>
        <v>3599868.42</v>
      </c>
      <c r="K15" s="242"/>
      <c r="L15" s="243">
        <v>3599868.42</v>
      </c>
      <c r="M15" s="52"/>
      <c r="N15" s="243"/>
      <c r="O15" s="243"/>
      <c r="P15" s="243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</row>
    <row r="16" spans="1:35" ht="19.5" customHeight="1">
      <c r="A16" s="219" t="s">
        <v>320</v>
      </c>
      <c r="B16" s="219" t="s">
        <v>327</v>
      </c>
      <c r="C16" s="52">
        <v>647501</v>
      </c>
      <c r="D16" s="243" t="s">
        <v>248</v>
      </c>
      <c r="E16" s="201">
        <f t="shared" si="1"/>
        <v>607697.4</v>
      </c>
      <c r="F16" s="201">
        <f t="shared" si="2"/>
        <v>607697.4</v>
      </c>
      <c r="G16" s="201">
        <f t="shared" si="3"/>
        <v>607697.4</v>
      </c>
      <c r="H16" s="242"/>
      <c r="I16" s="242">
        <v>607697.4</v>
      </c>
      <c r="J16" s="201">
        <f t="shared" si="4"/>
        <v>0</v>
      </c>
      <c r="K16" s="242"/>
      <c r="L16" s="242"/>
      <c r="M16" s="243"/>
      <c r="N16" s="243"/>
      <c r="O16" s="243"/>
      <c r="P16" s="243"/>
      <c r="Q16" s="241"/>
      <c r="R16" s="241"/>
      <c r="S16" s="243"/>
      <c r="T16" s="241"/>
      <c r="U16" s="241"/>
      <c r="V16" s="241"/>
      <c r="W16" s="241"/>
      <c r="X16" s="243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</row>
    <row r="17" spans="1:35" ht="19.5" customHeight="1">
      <c r="A17" s="219" t="s">
        <v>320</v>
      </c>
      <c r="B17" s="205" t="s">
        <v>328</v>
      </c>
      <c r="C17" s="52">
        <v>647501</v>
      </c>
      <c r="D17" s="243" t="s">
        <v>329</v>
      </c>
      <c r="E17" s="201">
        <f t="shared" si="1"/>
        <v>60000</v>
      </c>
      <c r="F17" s="201">
        <f t="shared" si="2"/>
        <v>60000</v>
      </c>
      <c r="G17" s="201">
        <f t="shared" si="3"/>
        <v>60000</v>
      </c>
      <c r="H17" s="242"/>
      <c r="I17" s="242">
        <v>60000</v>
      </c>
      <c r="J17" s="201">
        <f t="shared" si="4"/>
        <v>0</v>
      </c>
      <c r="K17" s="242"/>
      <c r="L17" s="242"/>
      <c r="M17" s="243"/>
      <c r="N17" s="243"/>
      <c r="O17" s="243"/>
      <c r="P17" s="243"/>
      <c r="Q17" s="243"/>
      <c r="R17" s="241"/>
      <c r="S17" s="243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</row>
    <row r="18" spans="1:35" ht="19.5" customHeight="1">
      <c r="A18" s="219" t="s">
        <v>320</v>
      </c>
      <c r="B18" s="219" t="s">
        <v>330</v>
      </c>
      <c r="C18" s="52">
        <v>647501</v>
      </c>
      <c r="D18" s="243" t="s">
        <v>244</v>
      </c>
      <c r="E18" s="201">
        <f t="shared" si="1"/>
        <v>1075997</v>
      </c>
      <c r="F18" s="201">
        <f t="shared" si="2"/>
        <v>1075997</v>
      </c>
      <c r="G18" s="201">
        <f t="shared" si="3"/>
        <v>335997</v>
      </c>
      <c r="H18" s="242">
        <v>10000</v>
      </c>
      <c r="I18" s="242">
        <v>325997</v>
      </c>
      <c r="J18" s="201">
        <f t="shared" si="4"/>
        <v>740000</v>
      </c>
      <c r="K18" s="242"/>
      <c r="L18" s="242">
        <v>740000</v>
      </c>
      <c r="M18" s="243"/>
      <c r="N18" s="243"/>
      <c r="O18" s="243"/>
      <c r="P18" s="243"/>
      <c r="Q18" s="243"/>
      <c r="R18" s="241"/>
      <c r="S18" s="241"/>
      <c r="T18" s="241"/>
      <c r="U18" s="243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</row>
    <row r="19" spans="1:35" ht="19.5" customHeight="1">
      <c r="A19" s="219" t="s">
        <v>320</v>
      </c>
      <c r="B19" s="219" t="s">
        <v>331</v>
      </c>
      <c r="C19" s="52">
        <v>647501</v>
      </c>
      <c r="D19" s="243" t="s">
        <v>332</v>
      </c>
      <c r="E19" s="201">
        <f t="shared" si="1"/>
        <v>15404532.65</v>
      </c>
      <c r="F19" s="201">
        <f t="shared" si="2"/>
        <v>15404532.65</v>
      </c>
      <c r="G19" s="201">
        <f t="shared" si="3"/>
        <v>14867532.65</v>
      </c>
      <c r="H19" s="242">
        <v>1554291.67</v>
      </c>
      <c r="I19" s="242">
        <v>13313240.98</v>
      </c>
      <c r="J19" s="201">
        <f t="shared" si="4"/>
        <v>537000</v>
      </c>
      <c r="K19" s="242"/>
      <c r="L19" s="242">
        <v>537000</v>
      </c>
      <c r="M19" s="243"/>
      <c r="N19" s="243"/>
      <c r="O19" s="243"/>
      <c r="P19" s="243"/>
      <c r="Q19" s="243"/>
      <c r="R19" s="241"/>
      <c r="S19" s="241"/>
      <c r="T19" s="243"/>
      <c r="U19" s="243"/>
      <c r="V19" s="243"/>
      <c r="W19" s="241"/>
      <c r="X19" s="241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 ht="19.5" customHeight="1">
      <c r="A20" s="219" t="s">
        <v>333</v>
      </c>
      <c r="B20" s="219" t="s">
        <v>321</v>
      </c>
      <c r="C20" s="52">
        <v>647501</v>
      </c>
      <c r="D20" s="243" t="s">
        <v>334</v>
      </c>
      <c r="E20" s="201">
        <f t="shared" si="1"/>
        <v>309000000</v>
      </c>
      <c r="F20" s="201">
        <f t="shared" si="2"/>
        <v>309000000</v>
      </c>
      <c r="G20" s="201">
        <f t="shared" si="3"/>
        <v>0</v>
      </c>
      <c r="H20" s="242"/>
      <c r="I20" s="242"/>
      <c r="J20" s="201">
        <f t="shared" si="4"/>
        <v>309000000</v>
      </c>
      <c r="K20" s="242"/>
      <c r="L20" s="242">
        <v>309000000</v>
      </c>
      <c r="M20" s="243"/>
      <c r="N20" s="243"/>
      <c r="O20" s="243"/>
      <c r="P20" s="243"/>
      <c r="Q20" s="243"/>
      <c r="R20" s="243"/>
      <c r="S20" s="241"/>
      <c r="T20" s="243"/>
      <c r="U20" s="243"/>
      <c r="V20" s="243"/>
      <c r="W20" s="243"/>
      <c r="X20" s="241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 ht="19.5" customHeight="1">
      <c r="A21" s="219" t="s">
        <v>333</v>
      </c>
      <c r="B21" s="219" t="s">
        <v>324</v>
      </c>
      <c r="C21" s="52">
        <v>647501</v>
      </c>
      <c r="D21" s="243" t="s">
        <v>279</v>
      </c>
      <c r="E21" s="201">
        <f t="shared" si="1"/>
        <v>194676202.48</v>
      </c>
      <c r="F21" s="201">
        <f t="shared" si="2"/>
        <v>194676202.48</v>
      </c>
      <c r="G21" s="201">
        <f t="shared" si="3"/>
        <v>154000000</v>
      </c>
      <c r="H21" s="242"/>
      <c r="I21" s="242">
        <v>154000000</v>
      </c>
      <c r="J21" s="201">
        <f t="shared" si="4"/>
        <v>40676202.48</v>
      </c>
      <c r="K21" s="242"/>
      <c r="L21" s="242">
        <v>40676202.48</v>
      </c>
      <c r="M21" s="242"/>
      <c r="N21" s="243"/>
      <c r="O21" s="243"/>
      <c r="P21" s="243"/>
      <c r="Q21" s="243"/>
      <c r="R21" s="243"/>
      <c r="S21" s="241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 ht="19.5" customHeight="1">
      <c r="A22" s="244" t="s">
        <v>335</v>
      </c>
      <c r="B22" s="244" t="s">
        <v>336</v>
      </c>
      <c r="C22" s="52">
        <v>647501</v>
      </c>
      <c r="D22" s="245" t="s">
        <v>283</v>
      </c>
      <c r="E22" s="201">
        <f t="shared" si="1"/>
        <v>500000</v>
      </c>
      <c r="F22" s="201">
        <f t="shared" si="2"/>
        <v>500000</v>
      </c>
      <c r="G22" s="201">
        <f t="shared" si="3"/>
        <v>500000</v>
      </c>
      <c r="H22" s="242"/>
      <c r="I22" s="242">
        <v>500000</v>
      </c>
      <c r="J22" s="201">
        <f t="shared" si="4"/>
        <v>0</v>
      </c>
      <c r="K22" s="242"/>
      <c r="L22" s="242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 ht="19.5" customHeight="1">
      <c r="A23" s="246" t="s">
        <v>337</v>
      </c>
      <c r="B23" s="246" t="s">
        <v>338</v>
      </c>
      <c r="C23" s="52">
        <v>647501</v>
      </c>
      <c r="D23" s="247" t="s">
        <v>339</v>
      </c>
      <c r="E23" s="201">
        <f t="shared" si="1"/>
        <v>1217580000</v>
      </c>
      <c r="F23" s="201">
        <f t="shared" si="2"/>
        <v>1217580000</v>
      </c>
      <c r="G23" s="201">
        <f t="shared" si="3"/>
        <v>0</v>
      </c>
      <c r="H23" s="248"/>
      <c r="I23" s="248"/>
      <c r="J23" s="201">
        <f t="shared" si="4"/>
        <v>1217580000</v>
      </c>
      <c r="K23" s="248"/>
      <c r="L23" s="242">
        <v>1217580000</v>
      </c>
      <c r="M23" s="247"/>
      <c r="N23" s="247"/>
      <c r="O23" s="247"/>
      <c r="P23" s="247"/>
      <c r="Q23" s="247"/>
      <c r="R23" s="247"/>
      <c r="S23" s="247"/>
      <c r="T23" s="247"/>
      <c r="U23" s="253"/>
      <c r="V23" s="253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</row>
    <row r="24" spans="1:35" ht="19.5" customHeight="1">
      <c r="A24" s="246" t="s">
        <v>337</v>
      </c>
      <c r="B24" s="246" t="s">
        <v>340</v>
      </c>
      <c r="C24" s="52">
        <v>647501</v>
      </c>
      <c r="D24" s="247" t="s">
        <v>341</v>
      </c>
      <c r="E24" s="201">
        <f t="shared" si="1"/>
        <v>10084455.44</v>
      </c>
      <c r="F24" s="201">
        <f t="shared" si="2"/>
        <v>10084455.44</v>
      </c>
      <c r="G24" s="201">
        <f t="shared" si="3"/>
        <v>10084455.44</v>
      </c>
      <c r="H24" s="248"/>
      <c r="I24" s="242">
        <v>10084455.44</v>
      </c>
      <c r="J24" s="201">
        <f t="shared" si="4"/>
        <v>0</v>
      </c>
      <c r="K24" s="242"/>
      <c r="L24" s="242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</row>
    <row r="25" spans="1:35" ht="19.5" customHeight="1">
      <c r="A25" s="246" t="s">
        <v>337</v>
      </c>
      <c r="B25" s="246" t="s">
        <v>342</v>
      </c>
      <c r="C25" s="52">
        <v>647501</v>
      </c>
      <c r="D25" s="247" t="s">
        <v>280</v>
      </c>
      <c r="E25" s="201">
        <f t="shared" si="1"/>
        <v>615875.14</v>
      </c>
      <c r="F25" s="201">
        <f t="shared" si="2"/>
        <v>615875.14</v>
      </c>
      <c r="G25" s="201">
        <f t="shared" si="3"/>
        <v>615875.14</v>
      </c>
      <c r="H25" s="248"/>
      <c r="I25" s="242">
        <v>615875.14</v>
      </c>
      <c r="J25" s="201">
        <f t="shared" si="4"/>
        <v>0</v>
      </c>
      <c r="K25" s="242"/>
      <c r="L25" s="242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</row>
    <row r="26" spans="1:35" ht="19.5" customHeight="1">
      <c r="A26" s="246" t="s">
        <v>337</v>
      </c>
      <c r="B26" s="246" t="s">
        <v>343</v>
      </c>
      <c r="C26" s="52">
        <v>647501</v>
      </c>
      <c r="D26" s="247" t="s">
        <v>215</v>
      </c>
      <c r="E26" s="201">
        <f t="shared" si="1"/>
        <v>30441431.84</v>
      </c>
      <c r="F26" s="201">
        <f t="shared" si="2"/>
        <v>30441431.84</v>
      </c>
      <c r="G26" s="201">
        <f t="shared" si="3"/>
        <v>533374.93</v>
      </c>
      <c r="H26" s="248"/>
      <c r="I26" s="242">
        <v>533374.93</v>
      </c>
      <c r="J26" s="201">
        <f t="shared" si="4"/>
        <v>29908056.91</v>
      </c>
      <c r="K26" s="242"/>
      <c r="L26" s="242">
        <v>29908056.91</v>
      </c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</row>
    <row r="27" spans="1:35" ht="19.5" customHeight="1">
      <c r="A27" s="246" t="s">
        <v>344</v>
      </c>
      <c r="B27" s="246" t="s">
        <v>345</v>
      </c>
      <c r="C27" s="52">
        <v>647501</v>
      </c>
      <c r="D27" s="247" t="s">
        <v>210</v>
      </c>
      <c r="E27" s="201">
        <f t="shared" si="1"/>
        <v>3673348.92</v>
      </c>
      <c r="F27" s="201">
        <f t="shared" si="2"/>
        <v>3673348.92</v>
      </c>
      <c r="G27" s="201">
        <f t="shared" si="3"/>
        <v>3673348.92</v>
      </c>
      <c r="H27" s="248">
        <v>3673348.92</v>
      </c>
      <c r="I27" s="242"/>
      <c r="J27" s="201">
        <f t="shared" si="4"/>
        <v>0</v>
      </c>
      <c r="K27" s="242"/>
      <c r="L27" s="242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</row>
    <row r="28" spans="1:35" ht="19.5" customHeight="1">
      <c r="A28" s="246" t="s">
        <v>346</v>
      </c>
      <c r="B28" s="246" t="s">
        <v>345</v>
      </c>
      <c r="C28" s="52">
        <v>647501</v>
      </c>
      <c r="D28" s="247" t="s">
        <v>297</v>
      </c>
      <c r="E28" s="201">
        <f t="shared" si="1"/>
        <v>250000</v>
      </c>
      <c r="F28" s="201">
        <f t="shared" si="2"/>
        <v>250000</v>
      </c>
      <c r="G28" s="201">
        <f t="shared" si="3"/>
        <v>0</v>
      </c>
      <c r="H28" s="248"/>
      <c r="I28" s="248"/>
      <c r="J28" s="201">
        <f t="shared" si="4"/>
        <v>250000</v>
      </c>
      <c r="K28" s="248"/>
      <c r="L28" s="247">
        <v>250000</v>
      </c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</row>
    <row r="29" spans="1:35" ht="19.5" customHeight="1">
      <c r="A29" s="246" t="s">
        <v>346</v>
      </c>
      <c r="B29" s="246" t="s">
        <v>343</v>
      </c>
      <c r="C29" s="52">
        <v>647501</v>
      </c>
      <c r="D29" s="247" t="s">
        <v>295</v>
      </c>
      <c r="E29" s="201">
        <f t="shared" si="1"/>
        <v>12660000</v>
      </c>
      <c r="F29" s="201">
        <f t="shared" si="2"/>
        <v>12660000</v>
      </c>
      <c r="G29" s="201">
        <f t="shared" si="3"/>
        <v>12660000</v>
      </c>
      <c r="H29" s="248"/>
      <c r="I29" s="248">
        <v>12660000</v>
      </c>
      <c r="J29" s="201">
        <f t="shared" si="4"/>
        <v>0</v>
      </c>
      <c r="K29" s="248"/>
      <c r="L29" s="248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</row>
    <row r="30" spans="1:35" ht="19.5" customHeight="1">
      <c r="A30" s="246" t="s">
        <v>347</v>
      </c>
      <c r="B30" s="246" t="s">
        <v>345</v>
      </c>
      <c r="C30" s="52">
        <v>647501</v>
      </c>
      <c r="D30" s="247" t="s">
        <v>348</v>
      </c>
      <c r="E30" s="201">
        <f t="shared" si="1"/>
        <v>45000000</v>
      </c>
      <c r="F30" s="201">
        <f t="shared" si="2"/>
        <v>45000000</v>
      </c>
      <c r="G30" s="201">
        <f t="shared" si="3"/>
        <v>45000000</v>
      </c>
      <c r="H30" s="248"/>
      <c r="I30" s="247">
        <v>45000000</v>
      </c>
      <c r="J30" s="201">
        <f t="shared" si="4"/>
        <v>0</v>
      </c>
      <c r="K30" s="248"/>
      <c r="L30" s="248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</row>
    <row r="31" spans="1:35" ht="19.5" customHeight="1">
      <c r="A31" s="246" t="s">
        <v>349</v>
      </c>
      <c r="B31" s="246" t="s">
        <v>345</v>
      </c>
      <c r="C31" s="52">
        <v>647501</v>
      </c>
      <c r="D31" s="247" t="s">
        <v>350</v>
      </c>
      <c r="E31" s="201">
        <f t="shared" si="1"/>
        <v>60</v>
      </c>
      <c r="F31" s="201">
        <f t="shared" si="2"/>
        <v>60</v>
      </c>
      <c r="G31" s="201">
        <f t="shared" si="3"/>
        <v>60</v>
      </c>
      <c r="H31" s="248">
        <v>60</v>
      </c>
      <c r="I31" s="248"/>
      <c r="J31" s="201">
        <f t="shared" si="4"/>
        <v>0</v>
      </c>
      <c r="K31" s="248"/>
      <c r="L31" s="248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</row>
    <row r="32" spans="1:35" ht="19.5" customHeight="1">
      <c r="A32" s="246" t="s">
        <v>349</v>
      </c>
      <c r="B32" s="246" t="s">
        <v>338</v>
      </c>
      <c r="C32" s="52">
        <v>647501</v>
      </c>
      <c r="D32" s="247" t="s">
        <v>351</v>
      </c>
      <c r="E32" s="201">
        <f t="shared" si="1"/>
        <v>191928</v>
      </c>
      <c r="F32" s="201">
        <f t="shared" si="2"/>
        <v>191928</v>
      </c>
      <c r="G32" s="201">
        <f t="shared" si="3"/>
        <v>191928</v>
      </c>
      <c r="H32" s="248">
        <v>191928</v>
      </c>
      <c r="I32" s="248"/>
      <c r="J32" s="201">
        <f t="shared" si="4"/>
        <v>0</v>
      </c>
      <c r="K32" s="248"/>
      <c r="L32" s="248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</row>
    <row r="33" spans="1:35" ht="19.5" customHeight="1">
      <c r="A33" s="246" t="s">
        <v>352</v>
      </c>
      <c r="B33" s="246" t="s">
        <v>345</v>
      </c>
      <c r="C33" s="52">
        <v>647501</v>
      </c>
      <c r="D33" s="247" t="s">
        <v>272</v>
      </c>
      <c r="E33" s="201">
        <f t="shared" si="1"/>
        <v>32484000</v>
      </c>
      <c r="F33" s="201">
        <f t="shared" si="2"/>
        <v>32484000</v>
      </c>
      <c r="G33" s="201">
        <f t="shared" si="3"/>
        <v>0</v>
      </c>
      <c r="H33" s="248"/>
      <c r="I33" s="248"/>
      <c r="J33" s="201">
        <f t="shared" si="4"/>
        <v>32484000</v>
      </c>
      <c r="K33" s="248"/>
      <c r="L33" s="248">
        <v>32484000</v>
      </c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</row>
    <row r="34" spans="1:35" ht="19.5" customHeight="1">
      <c r="A34" s="246" t="s">
        <v>352</v>
      </c>
      <c r="B34" s="246" t="s">
        <v>353</v>
      </c>
      <c r="C34" s="52">
        <v>647501</v>
      </c>
      <c r="D34" s="247" t="s">
        <v>274</v>
      </c>
      <c r="E34" s="201">
        <f t="shared" si="1"/>
        <v>536000</v>
      </c>
      <c r="F34" s="201">
        <f t="shared" si="2"/>
        <v>536000</v>
      </c>
      <c r="G34" s="201">
        <f t="shared" si="3"/>
        <v>0</v>
      </c>
      <c r="H34" s="248"/>
      <c r="I34" s="248"/>
      <c r="J34" s="201">
        <f t="shared" si="4"/>
        <v>536000</v>
      </c>
      <c r="K34" s="248"/>
      <c r="L34" s="248">
        <v>536000</v>
      </c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</row>
    <row r="35" spans="1:35" ht="19.5" customHeight="1">
      <c r="A35" s="249"/>
      <c r="B35" s="249"/>
      <c r="C35" s="250"/>
      <c r="D35" s="250"/>
      <c r="E35" s="250"/>
      <c r="F35" s="250"/>
      <c r="G35" s="250"/>
      <c r="H35" s="251"/>
      <c r="I35" s="251"/>
      <c r="J35" s="251"/>
      <c r="K35" s="251"/>
      <c r="L35" s="251"/>
      <c r="M35" s="250"/>
      <c r="N35" s="250"/>
      <c r="O35" s="250"/>
      <c r="P35" s="250"/>
      <c r="Q35" s="254"/>
      <c r="R35" s="250"/>
      <c r="S35" s="250"/>
      <c r="T35" s="250"/>
      <c r="U35" s="250"/>
      <c r="V35" s="254"/>
      <c r="W35" s="254"/>
      <c r="X35" s="254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</row>
    <row r="36" spans="1:2" ht="12.75" customHeight="1">
      <c r="A36" s="184"/>
      <c r="B36" s="184"/>
    </row>
    <row r="37" spans="1:2" ht="12.75" customHeight="1">
      <c r="A37" s="184"/>
      <c r="B37" s="184"/>
    </row>
    <row r="38" spans="1:2" ht="12.75" customHeight="1">
      <c r="A38" s="184"/>
      <c r="B38" s="184"/>
    </row>
    <row r="39" spans="1:2" ht="12.75" customHeight="1">
      <c r="A39" s="184"/>
      <c r="B39" s="184"/>
    </row>
    <row r="40" spans="1:2" ht="12.75" customHeight="1">
      <c r="A40" s="184"/>
      <c r="B40" s="184"/>
    </row>
    <row r="41" spans="1:2" ht="12.75" customHeight="1">
      <c r="A41" s="184"/>
      <c r="B41" s="184"/>
    </row>
    <row r="42" spans="1:2" ht="12.75" customHeight="1">
      <c r="A42" s="184"/>
      <c r="B42" s="184"/>
    </row>
    <row r="43" spans="1:2" ht="12.75" customHeight="1">
      <c r="A43" s="184"/>
      <c r="B43" s="184"/>
    </row>
    <row r="44" spans="1:2" ht="12.75" customHeight="1">
      <c r="A44" s="184"/>
      <c r="B44" s="184"/>
    </row>
    <row r="45" spans="1:2" ht="12.75" customHeight="1">
      <c r="A45" s="184"/>
      <c r="B45" s="184"/>
    </row>
    <row r="46" spans="1:2" ht="12.75" customHeight="1">
      <c r="A46" s="184"/>
      <c r="B46" s="184"/>
    </row>
    <row r="47" spans="1:2" ht="12.75" customHeight="1">
      <c r="A47" s="184"/>
      <c r="B47" s="184"/>
    </row>
    <row r="48" spans="1:2" ht="12.75" customHeight="1">
      <c r="A48" s="184"/>
      <c r="B48" s="184"/>
    </row>
    <row r="49" spans="1:2" ht="12.75" customHeight="1">
      <c r="A49" s="184"/>
      <c r="B49" s="184"/>
    </row>
    <row r="50" spans="1:2" ht="12.75" customHeight="1">
      <c r="A50" s="184"/>
      <c r="B50" s="184"/>
    </row>
    <row r="51" spans="1:2" ht="12.75" customHeight="1">
      <c r="A51" s="184"/>
      <c r="B51" s="184"/>
    </row>
    <row r="52" spans="1:2" ht="12.75" customHeight="1">
      <c r="A52" s="184"/>
      <c r="B52" s="184"/>
    </row>
    <row r="53" spans="1:2" ht="12.75" customHeight="1">
      <c r="A53" s="184"/>
      <c r="B53" s="184"/>
    </row>
    <row r="54" spans="1:2" ht="12.75" customHeight="1">
      <c r="A54" s="184"/>
      <c r="B54" s="184"/>
    </row>
    <row r="55" spans="1:2" ht="12.75" customHeight="1">
      <c r="A55" s="184"/>
      <c r="B55" s="184"/>
    </row>
    <row r="56" spans="1:2" ht="12.75" customHeight="1">
      <c r="A56" s="184"/>
      <c r="B56" s="184"/>
    </row>
    <row r="57" spans="1:2" ht="12.75" customHeight="1">
      <c r="A57" s="184"/>
      <c r="B57" s="184"/>
    </row>
    <row r="58" spans="1:2" ht="12.75" customHeight="1">
      <c r="A58" s="184"/>
      <c r="B58" s="184"/>
    </row>
    <row r="59" spans="1:2" ht="12.75" customHeight="1">
      <c r="A59" s="184"/>
      <c r="B59" s="184"/>
    </row>
    <row r="60" spans="1:2" ht="12.75" customHeight="1">
      <c r="A60" s="184"/>
      <c r="B60" s="184"/>
    </row>
    <row r="61" spans="1:2" ht="12.75" customHeight="1">
      <c r="A61" s="184"/>
      <c r="B61" s="184"/>
    </row>
    <row r="62" spans="1:2" ht="12.75" customHeight="1">
      <c r="A62" s="184"/>
      <c r="B62" s="184"/>
    </row>
    <row r="63" spans="1:2" ht="12.75" customHeight="1">
      <c r="A63" s="184"/>
      <c r="B63" s="184"/>
    </row>
    <row r="64" spans="1:2" ht="12.75" customHeight="1">
      <c r="A64" s="184"/>
      <c r="B64" s="184"/>
    </row>
    <row r="65" spans="1:2" ht="12.75" customHeight="1">
      <c r="A65" s="184"/>
      <c r="B65" s="184"/>
    </row>
    <row r="66" spans="1:2" ht="12.75" customHeight="1">
      <c r="A66" s="184"/>
      <c r="B66" s="184"/>
    </row>
    <row r="67" spans="1:2" ht="12.75" customHeight="1">
      <c r="A67" s="184"/>
      <c r="B67" s="184"/>
    </row>
    <row r="68" spans="1:2" ht="12.75" customHeight="1">
      <c r="A68" s="184"/>
      <c r="B68" s="184"/>
    </row>
    <row r="69" spans="1:2" ht="12.75" customHeight="1">
      <c r="A69" s="184"/>
      <c r="B69" s="184"/>
    </row>
    <row r="70" spans="1:2" ht="12.75" customHeight="1">
      <c r="A70" s="184"/>
      <c r="B70" s="184"/>
    </row>
    <row r="71" spans="1:2" ht="12.75" customHeight="1">
      <c r="A71" s="184"/>
      <c r="B71" s="184"/>
    </row>
    <row r="72" spans="1:2" ht="12.75" customHeight="1">
      <c r="A72" s="184"/>
      <c r="B72" s="184"/>
    </row>
    <row r="73" spans="1:2" ht="12.75" customHeight="1">
      <c r="A73" s="184"/>
      <c r="B73" s="184"/>
    </row>
    <row r="74" spans="1:2" ht="12.75" customHeight="1">
      <c r="A74" s="184"/>
      <c r="B74" s="184"/>
    </row>
    <row r="75" spans="1:2" ht="12.75" customHeight="1">
      <c r="A75" s="184"/>
      <c r="B75" s="184"/>
    </row>
    <row r="76" spans="1:2" ht="12.75" customHeight="1">
      <c r="A76" s="184"/>
      <c r="B76" s="184"/>
    </row>
    <row r="77" spans="1:2" ht="12.75" customHeight="1">
      <c r="A77" s="184"/>
      <c r="B77" s="184"/>
    </row>
    <row r="78" spans="1:2" ht="12.75" customHeight="1">
      <c r="A78" s="184"/>
      <c r="B78" s="184"/>
    </row>
    <row r="79" spans="1:2" ht="12.75" customHeight="1">
      <c r="A79" s="184"/>
      <c r="B79" s="184"/>
    </row>
    <row r="80" spans="1:2" ht="12.75" customHeight="1">
      <c r="A80" s="184"/>
      <c r="B80" s="184"/>
    </row>
    <row r="81" spans="1:2" ht="12.75" customHeight="1">
      <c r="A81" s="184"/>
      <c r="B81" s="184"/>
    </row>
    <row r="82" spans="1:2" ht="12.75" customHeight="1">
      <c r="A82" s="184"/>
      <c r="B82" s="184"/>
    </row>
    <row r="83" spans="1:2" ht="12.75" customHeight="1">
      <c r="A83" s="184"/>
      <c r="B83" s="184"/>
    </row>
    <row r="84" spans="1:2" ht="12.75" customHeight="1">
      <c r="A84" s="184"/>
      <c r="B84" s="184"/>
    </row>
    <row r="85" spans="1:2" ht="12.75" customHeight="1">
      <c r="A85" s="184"/>
      <c r="B85" s="184"/>
    </row>
    <row r="86" spans="1:2" ht="12.75" customHeight="1">
      <c r="A86" s="184"/>
      <c r="B86" s="184"/>
    </row>
    <row r="87" spans="1:2" ht="12.75" customHeight="1">
      <c r="A87" s="184"/>
      <c r="B87" s="184"/>
    </row>
    <row r="88" spans="1:2" ht="12.75" customHeight="1">
      <c r="A88" s="184"/>
      <c r="B88" s="184"/>
    </row>
    <row r="89" spans="1:2" ht="12.75" customHeight="1">
      <c r="A89" s="184"/>
      <c r="B89" s="184"/>
    </row>
    <row r="90" spans="1:2" ht="12.75" customHeight="1">
      <c r="A90" s="184"/>
      <c r="B90" s="184"/>
    </row>
    <row r="91" spans="1:2" ht="12.75" customHeight="1">
      <c r="A91" s="184"/>
      <c r="B91" s="184"/>
    </row>
    <row r="92" spans="1:2" ht="12.75" customHeight="1">
      <c r="A92" s="184"/>
      <c r="B92" s="184"/>
    </row>
    <row r="93" spans="1:2" ht="12.75" customHeight="1">
      <c r="A93" s="184"/>
      <c r="B93" s="184"/>
    </row>
    <row r="94" spans="1:2" ht="12.75" customHeight="1">
      <c r="A94" s="184"/>
      <c r="B94" s="184"/>
    </row>
    <row r="95" spans="1:2" ht="12.75" customHeight="1">
      <c r="A95" s="184"/>
      <c r="B95" s="184"/>
    </row>
    <row r="96" spans="1:2" ht="12.75" customHeight="1">
      <c r="A96" s="184"/>
      <c r="B96" s="184"/>
    </row>
    <row r="97" spans="1:2" ht="12.75" customHeight="1">
      <c r="A97" s="184"/>
      <c r="B97" s="184"/>
    </row>
    <row r="98" spans="1:2" ht="12.75" customHeight="1">
      <c r="A98" s="184"/>
      <c r="B98" s="184"/>
    </row>
    <row r="99" spans="1:2" ht="12.75" customHeight="1">
      <c r="A99" s="184"/>
      <c r="B99" s="184"/>
    </row>
    <row r="100" spans="1:2" ht="12.75" customHeight="1">
      <c r="A100" s="184"/>
      <c r="B100" s="184"/>
    </row>
    <row r="101" spans="1:2" ht="12.75" customHeight="1">
      <c r="A101" s="184"/>
      <c r="B101" s="184"/>
    </row>
    <row r="102" spans="1:2" ht="12.75" customHeight="1">
      <c r="A102" s="184"/>
      <c r="B102" s="184"/>
    </row>
    <row r="103" spans="1:2" ht="12.75" customHeight="1">
      <c r="A103" s="184"/>
      <c r="B103" s="184"/>
    </row>
    <row r="104" spans="1:2" ht="12.75" customHeight="1">
      <c r="A104" s="184"/>
      <c r="B104" s="184"/>
    </row>
    <row r="105" spans="1:2" ht="12.75" customHeight="1">
      <c r="A105" s="184"/>
      <c r="B105" s="184"/>
    </row>
    <row r="106" spans="1:2" ht="12.75" customHeight="1">
      <c r="A106" s="184"/>
      <c r="B106" s="184"/>
    </row>
    <row r="107" spans="1:2" ht="12.75" customHeight="1">
      <c r="A107" s="184"/>
      <c r="B107" s="184"/>
    </row>
    <row r="108" spans="1:2" ht="12.75" customHeight="1">
      <c r="A108" s="184"/>
      <c r="B108" s="184"/>
    </row>
    <row r="109" spans="1:2" ht="12.75" customHeight="1">
      <c r="A109" s="184"/>
      <c r="B109" s="184"/>
    </row>
  </sheetData>
  <sheetProtection formatCells="0" formatColumns="0" formatRows="0" insertColumns="0" insertRows="0" insertHyperlinks="0" deleteColumns="0" deleteRows="0" sort="0" autoFilter="0" pivotTables="0"/>
  <mergeCells count="22">
    <mergeCell ref="A1:B1"/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5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112" t="s">
        <v>354</v>
      </c>
      <c r="B1" s="112"/>
      <c r="C1" s="112"/>
      <c r="D1" s="154"/>
      <c r="E1" s="153"/>
      <c r="F1" s="153"/>
      <c r="G1" s="155"/>
      <c r="H1" s="175"/>
    </row>
    <row r="2" spans="1:8" ht="25.5" customHeight="1">
      <c r="A2" s="115" t="s">
        <v>355</v>
      </c>
      <c r="B2" s="115"/>
      <c r="C2" s="115"/>
      <c r="D2" s="115"/>
      <c r="E2" s="115"/>
      <c r="F2" s="115"/>
      <c r="G2" s="115"/>
      <c r="H2" s="175"/>
    </row>
    <row r="3" spans="1:8" ht="19.5" customHeight="1">
      <c r="A3" s="116" t="s">
        <v>55</v>
      </c>
      <c r="B3" s="117" t="s">
        <v>56</v>
      </c>
      <c r="C3" s="117"/>
      <c r="D3" s="117"/>
      <c r="E3" s="157"/>
      <c r="F3" s="157"/>
      <c r="G3" s="155"/>
      <c r="H3" s="175"/>
    </row>
    <row r="4" spans="1:8" ht="19.5" customHeight="1">
      <c r="A4" s="221" t="s">
        <v>356</v>
      </c>
      <c r="B4" s="222"/>
      <c r="C4" s="222"/>
      <c r="D4" s="223"/>
      <c r="E4" s="224" t="s">
        <v>159</v>
      </c>
      <c r="F4" s="133"/>
      <c r="G4" s="133"/>
      <c r="H4" s="175"/>
    </row>
    <row r="5" spans="1:8" ht="19.5" customHeight="1">
      <c r="A5" s="189" t="s">
        <v>66</v>
      </c>
      <c r="B5" s="189"/>
      <c r="C5" s="225" t="s">
        <v>67</v>
      </c>
      <c r="D5" s="127" t="s">
        <v>357</v>
      </c>
      <c r="E5" s="127" t="s">
        <v>58</v>
      </c>
      <c r="F5" s="124" t="s">
        <v>358</v>
      </c>
      <c r="G5" s="190" t="s">
        <v>359</v>
      </c>
      <c r="H5" s="175"/>
    </row>
    <row r="6" spans="1:8" ht="21" customHeight="1">
      <c r="A6" s="215" t="s">
        <v>79</v>
      </c>
      <c r="B6" s="215" t="s">
        <v>80</v>
      </c>
      <c r="C6" s="225"/>
      <c r="D6" s="127"/>
      <c r="E6" s="127"/>
      <c r="F6" s="124"/>
      <c r="G6" s="190"/>
      <c r="H6" s="175"/>
    </row>
    <row r="7" spans="1:8" ht="19.5" customHeight="1">
      <c r="A7" s="194"/>
      <c r="B7" s="194"/>
      <c r="C7" s="194"/>
      <c r="D7" s="194"/>
      <c r="E7" s="226">
        <f>SUM(E8:E27)</f>
        <v>18212618.83</v>
      </c>
      <c r="F7" s="226">
        <f>SUM(F8:F27)</f>
        <v>14981264.61</v>
      </c>
      <c r="G7" s="226">
        <f>SUM(G8:G27)</f>
        <v>3231354.2199999997</v>
      </c>
      <c r="H7" s="183"/>
    </row>
    <row r="8" spans="1:8" ht="19.5" customHeight="1">
      <c r="A8" s="227">
        <v>301</v>
      </c>
      <c r="B8" s="227" t="s">
        <v>84</v>
      </c>
      <c r="C8" s="194" t="s">
        <v>85</v>
      </c>
      <c r="D8" s="228" t="s">
        <v>221</v>
      </c>
      <c r="E8" s="55">
        <f>F8+G8</f>
        <v>2593763</v>
      </c>
      <c r="F8" s="195">
        <v>2593763</v>
      </c>
      <c r="G8" s="229"/>
      <c r="H8" s="175"/>
    </row>
    <row r="9" spans="1:8" ht="19.5" customHeight="1">
      <c r="A9" s="230" t="s">
        <v>360</v>
      </c>
      <c r="B9" s="230" t="s">
        <v>87</v>
      </c>
      <c r="C9" s="194" t="s">
        <v>85</v>
      </c>
      <c r="D9" s="231" t="s">
        <v>222</v>
      </c>
      <c r="E9" s="55">
        <f aca="true" t="shared" si="0" ref="E9:E27">F9+G9</f>
        <v>1949414</v>
      </c>
      <c r="F9" s="232">
        <v>1949414</v>
      </c>
      <c r="G9" s="229"/>
      <c r="H9" s="180"/>
    </row>
    <row r="10" spans="1:8" ht="19.5" customHeight="1">
      <c r="A10" s="230" t="s">
        <v>360</v>
      </c>
      <c r="B10" s="230" t="s">
        <v>83</v>
      </c>
      <c r="C10" s="194" t="s">
        <v>85</v>
      </c>
      <c r="D10" s="231" t="s">
        <v>223</v>
      </c>
      <c r="E10" s="55">
        <f t="shared" si="0"/>
        <v>4334800.5</v>
      </c>
      <c r="F10" s="195">
        <v>4334800.5</v>
      </c>
      <c r="G10" s="229"/>
      <c r="H10" s="180"/>
    </row>
    <row r="11" spans="1:8" ht="19.5" customHeight="1">
      <c r="A11" s="230" t="s">
        <v>360</v>
      </c>
      <c r="B11" s="230" t="s">
        <v>122</v>
      </c>
      <c r="C11" s="194" t="s">
        <v>85</v>
      </c>
      <c r="D11" s="231" t="s">
        <v>226</v>
      </c>
      <c r="E11" s="55">
        <f t="shared" si="0"/>
        <v>787667.04</v>
      </c>
      <c r="F11" s="195">
        <v>787667.04</v>
      </c>
      <c r="G11" s="229"/>
      <c r="H11" s="180"/>
    </row>
    <row r="12" spans="1:8" ht="19.5" customHeight="1">
      <c r="A12" s="230" t="s">
        <v>360</v>
      </c>
      <c r="B12" s="230" t="s">
        <v>361</v>
      </c>
      <c r="C12" s="194" t="s">
        <v>85</v>
      </c>
      <c r="D12" s="231" t="s">
        <v>227</v>
      </c>
      <c r="E12" s="55">
        <f t="shared" si="0"/>
        <v>393833.52</v>
      </c>
      <c r="F12" s="195">
        <v>393833.52</v>
      </c>
      <c r="G12" s="229"/>
      <c r="H12" s="180"/>
    </row>
    <row r="13" spans="1:8" ht="19.5" customHeight="1">
      <c r="A13" s="230" t="s">
        <v>360</v>
      </c>
      <c r="B13" s="230" t="s">
        <v>126</v>
      </c>
      <c r="C13" s="194" t="s">
        <v>85</v>
      </c>
      <c r="D13" s="231" t="s">
        <v>228</v>
      </c>
      <c r="E13" s="55">
        <f t="shared" si="0"/>
        <v>360255.16</v>
      </c>
      <c r="F13" s="195">
        <v>360255.16</v>
      </c>
      <c r="G13" s="229"/>
      <c r="H13" s="180"/>
    </row>
    <row r="14" spans="1:8" ht="19.5" customHeight="1">
      <c r="A14" s="230" t="s">
        <v>360</v>
      </c>
      <c r="B14" s="230" t="s">
        <v>362</v>
      </c>
      <c r="C14" s="194" t="s">
        <v>85</v>
      </c>
      <c r="D14" s="231" t="s">
        <v>230</v>
      </c>
      <c r="E14" s="55">
        <f t="shared" si="0"/>
        <v>19285.41</v>
      </c>
      <c r="F14" s="195">
        <v>19285.41</v>
      </c>
      <c r="G14" s="229"/>
      <c r="H14" s="180"/>
    </row>
    <row r="15" spans="1:8" ht="19.5" customHeight="1">
      <c r="A15" s="230" t="s">
        <v>360</v>
      </c>
      <c r="B15" s="230" t="s">
        <v>94</v>
      </c>
      <c r="C15" s="194" t="s">
        <v>85</v>
      </c>
      <c r="D15" s="231" t="s">
        <v>140</v>
      </c>
      <c r="E15" s="55">
        <f t="shared" si="0"/>
        <v>1321104</v>
      </c>
      <c r="F15" s="195">
        <v>1321104</v>
      </c>
      <c r="G15" s="229"/>
      <c r="H15" s="180"/>
    </row>
    <row r="16" spans="1:8" ht="19.5" customHeight="1">
      <c r="A16" s="230" t="s">
        <v>360</v>
      </c>
      <c r="B16" s="230" t="s">
        <v>96</v>
      </c>
      <c r="C16" s="194" t="s">
        <v>85</v>
      </c>
      <c r="D16" s="231" t="s">
        <v>232</v>
      </c>
      <c r="E16" s="55">
        <f t="shared" si="0"/>
        <v>3029153.98</v>
      </c>
      <c r="F16" s="195">
        <v>3029153.98</v>
      </c>
      <c r="G16" s="229"/>
      <c r="H16" s="180"/>
    </row>
    <row r="17" spans="1:8" ht="19.5" customHeight="1">
      <c r="A17" s="230" t="s">
        <v>363</v>
      </c>
      <c r="B17" s="230" t="s">
        <v>324</v>
      </c>
      <c r="C17" s="194" t="s">
        <v>85</v>
      </c>
      <c r="D17" s="231" t="s">
        <v>261</v>
      </c>
      <c r="E17" s="55">
        <f t="shared" si="0"/>
        <v>191928</v>
      </c>
      <c r="F17" s="195">
        <v>191928</v>
      </c>
      <c r="G17" s="229"/>
      <c r="H17" s="180"/>
    </row>
    <row r="18" spans="1:8" ht="19.5" customHeight="1">
      <c r="A18" s="230" t="s">
        <v>364</v>
      </c>
      <c r="B18" s="230" t="s">
        <v>330</v>
      </c>
      <c r="C18" s="194" t="s">
        <v>85</v>
      </c>
      <c r="D18" s="231" t="s">
        <v>268</v>
      </c>
      <c r="E18" s="55">
        <f t="shared" si="0"/>
        <v>60</v>
      </c>
      <c r="F18" s="195">
        <v>60</v>
      </c>
      <c r="G18" s="229"/>
      <c r="H18" s="180"/>
    </row>
    <row r="19" spans="1:8" ht="19.5" customHeight="1">
      <c r="A19" s="230" t="s">
        <v>365</v>
      </c>
      <c r="B19" s="230" t="s">
        <v>84</v>
      </c>
      <c r="C19" s="194" t="s">
        <v>85</v>
      </c>
      <c r="D19" s="231" t="s">
        <v>233</v>
      </c>
      <c r="E19" s="55">
        <f t="shared" si="0"/>
        <v>344500</v>
      </c>
      <c r="F19" s="52"/>
      <c r="G19" s="195">
        <v>344500</v>
      </c>
      <c r="H19" s="180"/>
    </row>
    <row r="20" spans="1:8" ht="19.5" customHeight="1">
      <c r="A20" s="230" t="s">
        <v>365</v>
      </c>
      <c r="B20" s="230" t="s">
        <v>103</v>
      </c>
      <c r="C20" s="194" t="s">
        <v>85</v>
      </c>
      <c r="D20" s="233" t="s">
        <v>237</v>
      </c>
      <c r="E20" s="55">
        <f t="shared" si="0"/>
        <v>57416.67</v>
      </c>
      <c r="F20" s="195"/>
      <c r="G20" s="229">
        <v>57416.67</v>
      </c>
      <c r="H20" s="180"/>
    </row>
    <row r="21" spans="1:8" ht="19.5" customHeight="1">
      <c r="A21" s="230" t="s">
        <v>366</v>
      </c>
      <c r="B21" s="230" t="s">
        <v>328</v>
      </c>
      <c r="C21" s="194" t="s">
        <v>85</v>
      </c>
      <c r="D21" s="231" t="s">
        <v>239</v>
      </c>
      <c r="E21" s="55">
        <f t="shared" si="0"/>
        <v>198850</v>
      </c>
      <c r="F21" s="195"/>
      <c r="G21" s="229">
        <v>198850</v>
      </c>
      <c r="H21" s="180"/>
    </row>
    <row r="22" spans="1:8" ht="19.5" customHeight="1">
      <c r="A22" s="230" t="s">
        <v>365</v>
      </c>
      <c r="B22" s="230" t="s">
        <v>94</v>
      </c>
      <c r="C22" s="194" t="s">
        <v>85</v>
      </c>
      <c r="D22" s="231" t="s">
        <v>244</v>
      </c>
      <c r="E22" s="55">
        <f t="shared" si="0"/>
        <v>10000</v>
      </c>
      <c r="F22" s="195"/>
      <c r="G22" s="229">
        <v>10000</v>
      </c>
      <c r="H22" s="180"/>
    </row>
    <row r="23" spans="1:8" ht="19.5" customHeight="1">
      <c r="A23" s="230" t="s">
        <v>365</v>
      </c>
      <c r="B23" s="230" t="s">
        <v>96</v>
      </c>
      <c r="C23" s="194" t="s">
        <v>85</v>
      </c>
      <c r="D23" s="231" t="s">
        <v>259</v>
      </c>
      <c r="E23" s="55">
        <f t="shared" si="0"/>
        <v>1554291.67</v>
      </c>
      <c r="F23" s="195"/>
      <c r="G23" s="52">
        <v>1554291.67</v>
      </c>
      <c r="H23" s="180"/>
    </row>
    <row r="24" spans="1:8" ht="19.5" customHeight="1">
      <c r="A24" s="230" t="s">
        <v>365</v>
      </c>
      <c r="B24" s="230" t="s">
        <v>367</v>
      </c>
      <c r="C24" s="194" t="s">
        <v>85</v>
      </c>
      <c r="D24" s="234" t="s">
        <v>254</v>
      </c>
      <c r="E24" s="55">
        <f t="shared" si="0"/>
        <v>280231.61</v>
      </c>
      <c r="F24" s="229"/>
      <c r="G24" s="229">
        <v>280231.61</v>
      </c>
      <c r="H24" s="180"/>
    </row>
    <row r="25" spans="1:8" ht="19.5" customHeight="1">
      <c r="A25" s="230" t="s">
        <v>365</v>
      </c>
      <c r="B25" s="230" t="s">
        <v>95</v>
      </c>
      <c r="C25" s="194" t="s">
        <v>85</v>
      </c>
      <c r="D25" s="234" t="s">
        <v>255</v>
      </c>
      <c r="E25" s="55">
        <f t="shared" si="0"/>
        <v>139852.61</v>
      </c>
      <c r="F25" s="229"/>
      <c r="G25" s="229">
        <v>139852.61</v>
      </c>
      <c r="H25" s="180"/>
    </row>
    <row r="26" spans="1:8" ht="19.5" customHeight="1">
      <c r="A26" s="230" t="s">
        <v>365</v>
      </c>
      <c r="B26" s="230" t="s">
        <v>368</v>
      </c>
      <c r="C26" s="194" t="s">
        <v>85</v>
      </c>
      <c r="D26" s="234" t="s">
        <v>257</v>
      </c>
      <c r="E26" s="55">
        <f t="shared" si="0"/>
        <v>363920</v>
      </c>
      <c r="F26" s="229"/>
      <c r="G26" s="229">
        <v>363920</v>
      </c>
      <c r="H26" s="180"/>
    </row>
    <row r="27" spans="1:8" ht="19.5" customHeight="1">
      <c r="A27" s="230" t="s">
        <v>365</v>
      </c>
      <c r="B27" s="230" t="s">
        <v>369</v>
      </c>
      <c r="C27" s="194" t="s">
        <v>85</v>
      </c>
      <c r="D27" s="234" t="s">
        <v>247</v>
      </c>
      <c r="E27" s="55">
        <f t="shared" si="0"/>
        <v>282291.66</v>
      </c>
      <c r="F27" s="229"/>
      <c r="G27" s="229">
        <v>282291.66</v>
      </c>
      <c r="H27" s="180"/>
    </row>
    <row r="28" spans="1:8" ht="19.5" customHeight="1">
      <c r="A28" s="180"/>
      <c r="B28" s="180"/>
      <c r="C28" s="175"/>
      <c r="D28" s="182"/>
      <c r="E28" s="180"/>
      <c r="F28" s="180"/>
      <c r="G28" s="180"/>
      <c r="H28" s="180"/>
    </row>
    <row r="29" spans="1:8" ht="19.5" customHeight="1">
      <c r="A29" s="180"/>
      <c r="B29" s="180"/>
      <c r="C29" s="175"/>
      <c r="D29" s="182"/>
      <c r="E29" s="180"/>
      <c r="F29" s="180"/>
      <c r="G29" s="180"/>
      <c r="H29" s="180"/>
    </row>
    <row r="30" spans="1:8" ht="19.5" customHeight="1">
      <c r="A30" s="180"/>
      <c r="B30" s="180"/>
      <c r="C30" s="175"/>
      <c r="D30" s="182"/>
      <c r="E30" s="180"/>
      <c r="F30" s="180"/>
      <c r="G30" s="180"/>
      <c r="H30" s="180"/>
    </row>
    <row r="31" spans="1:8" ht="19.5" customHeight="1">
      <c r="A31" s="180"/>
      <c r="B31" s="180"/>
      <c r="C31" s="175"/>
      <c r="D31" s="182"/>
      <c r="E31" s="180"/>
      <c r="F31" s="180"/>
      <c r="G31" s="180"/>
      <c r="H31" s="180"/>
    </row>
    <row r="32" spans="1:8" ht="19.5" customHeight="1">
      <c r="A32" s="180"/>
      <c r="B32" s="180"/>
      <c r="C32" s="175"/>
      <c r="D32" s="182"/>
      <c r="E32" s="180"/>
      <c r="F32" s="180"/>
      <c r="G32" s="180"/>
      <c r="H32" s="180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1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3" width="5.66015625" style="0" customWidth="1"/>
    <col min="4" max="4" width="12.16015625" style="0" customWidth="1"/>
    <col min="5" max="5" width="78.5" style="0" customWidth="1"/>
    <col min="6" max="6" width="25" style="185" customWidth="1"/>
    <col min="7" max="243" width="10.66015625" style="0" customWidth="1"/>
  </cols>
  <sheetData>
    <row r="1" spans="1:243" ht="19.5" customHeight="1">
      <c r="A1" s="112" t="s">
        <v>370</v>
      </c>
      <c r="B1" s="112"/>
      <c r="C1" s="112"/>
      <c r="D1" s="113"/>
      <c r="E1" s="113"/>
      <c r="F1" s="18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</row>
    <row r="2" spans="1:243" ht="19.5" customHeight="1">
      <c r="A2" s="115" t="s">
        <v>371</v>
      </c>
      <c r="B2" s="115"/>
      <c r="C2" s="115"/>
      <c r="D2" s="115"/>
      <c r="E2" s="115"/>
      <c r="F2" s="115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</row>
    <row r="3" spans="1:243" ht="19.5" customHeight="1">
      <c r="A3" s="116" t="s">
        <v>55</v>
      </c>
      <c r="B3" s="117"/>
      <c r="C3" s="117" t="s">
        <v>56</v>
      </c>
      <c r="D3" s="117"/>
      <c r="E3" s="117"/>
      <c r="F3" s="214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</row>
    <row r="4" spans="1:243" ht="19.5" customHeight="1">
      <c r="A4" s="189" t="s">
        <v>66</v>
      </c>
      <c r="B4" s="189"/>
      <c r="C4" s="189"/>
      <c r="D4" s="190" t="s">
        <v>67</v>
      </c>
      <c r="E4" s="127" t="s">
        <v>372</v>
      </c>
      <c r="F4" s="191" t="s">
        <v>72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</row>
    <row r="5" spans="1:243" ht="19.5" customHeight="1">
      <c r="A5" s="192" t="s">
        <v>79</v>
      </c>
      <c r="B5" s="215" t="s">
        <v>80</v>
      </c>
      <c r="C5" s="215" t="s">
        <v>81</v>
      </c>
      <c r="D5" s="190"/>
      <c r="E5" s="127"/>
      <c r="F5" s="191"/>
      <c r="G5" s="151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</row>
    <row r="6" spans="1:243" ht="19.5" customHeight="1">
      <c r="A6" s="194"/>
      <c r="B6" s="194"/>
      <c r="C6" s="194"/>
      <c r="D6" s="194"/>
      <c r="E6" s="194"/>
      <c r="F6" s="216"/>
      <c r="G6" s="151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</row>
    <row r="7" spans="1:243" ht="19.5" customHeight="1">
      <c r="A7" s="199">
        <v>201</v>
      </c>
      <c r="B7" s="199" t="s">
        <v>319</v>
      </c>
      <c r="C7" s="199" t="s">
        <v>324</v>
      </c>
      <c r="D7" s="200">
        <v>647501</v>
      </c>
      <c r="E7" s="217" t="s">
        <v>373</v>
      </c>
      <c r="F7" s="218">
        <v>500000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</row>
    <row r="8" spans="1:243" ht="19.5" customHeight="1">
      <c r="A8" s="199">
        <v>201</v>
      </c>
      <c r="B8" s="199" t="s">
        <v>319</v>
      </c>
      <c r="C8" s="199" t="s">
        <v>324</v>
      </c>
      <c r="D8" s="200">
        <v>647501</v>
      </c>
      <c r="E8" s="217" t="s">
        <v>374</v>
      </c>
      <c r="F8" s="204">
        <v>1830200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</row>
    <row r="9" spans="1:243" ht="19.5" customHeight="1">
      <c r="A9" s="199">
        <v>201</v>
      </c>
      <c r="B9" s="199" t="s">
        <v>319</v>
      </c>
      <c r="C9" s="199" t="s">
        <v>324</v>
      </c>
      <c r="D9" s="200">
        <v>647501</v>
      </c>
      <c r="E9" s="217" t="s">
        <v>375</v>
      </c>
      <c r="F9" s="204">
        <v>1619800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</row>
    <row r="10" spans="1:243" ht="19.5" customHeight="1">
      <c r="A10" s="199">
        <v>201</v>
      </c>
      <c r="B10" s="199" t="s">
        <v>319</v>
      </c>
      <c r="C10" s="199" t="s">
        <v>324</v>
      </c>
      <c r="D10" s="200">
        <v>647501</v>
      </c>
      <c r="E10" s="217" t="s">
        <v>376</v>
      </c>
      <c r="F10" s="204">
        <v>4550000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</row>
    <row r="11" spans="1:243" ht="19.5" customHeight="1">
      <c r="A11" s="199">
        <v>201</v>
      </c>
      <c r="B11" s="199" t="s">
        <v>319</v>
      </c>
      <c r="C11" s="199" t="s">
        <v>324</v>
      </c>
      <c r="D11" s="200">
        <v>647501</v>
      </c>
      <c r="E11" s="217" t="s">
        <v>377</v>
      </c>
      <c r="F11" s="204">
        <v>290000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</row>
    <row r="12" spans="1:243" ht="19.5" customHeight="1">
      <c r="A12" s="199">
        <v>201</v>
      </c>
      <c r="B12" s="199" t="s">
        <v>319</v>
      </c>
      <c r="C12" s="199" t="s">
        <v>324</v>
      </c>
      <c r="D12" s="200">
        <v>647501</v>
      </c>
      <c r="E12" s="217" t="s">
        <v>378</v>
      </c>
      <c r="F12" s="218">
        <v>30000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</row>
    <row r="13" spans="1:243" ht="19.5" customHeight="1">
      <c r="A13" s="199">
        <v>201</v>
      </c>
      <c r="B13" s="199" t="s">
        <v>319</v>
      </c>
      <c r="C13" s="199" t="s">
        <v>324</v>
      </c>
      <c r="D13" s="200">
        <v>647501</v>
      </c>
      <c r="E13" s="217" t="s">
        <v>379</v>
      </c>
      <c r="F13" s="218">
        <v>2013886.6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</row>
    <row r="14" spans="1:243" ht="19.5" customHeight="1">
      <c r="A14" s="199">
        <v>201</v>
      </c>
      <c r="B14" s="199" t="s">
        <v>319</v>
      </c>
      <c r="C14" s="199" t="s">
        <v>324</v>
      </c>
      <c r="D14" s="200">
        <v>647501</v>
      </c>
      <c r="E14" s="217" t="s">
        <v>380</v>
      </c>
      <c r="F14" s="218">
        <v>500000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</row>
    <row r="15" spans="1:243" ht="19.5" customHeight="1">
      <c r="A15" s="199">
        <v>201</v>
      </c>
      <c r="B15" s="199" t="s">
        <v>319</v>
      </c>
      <c r="C15" s="199" t="s">
        <v>324</v>
      </c>
      <c r="D15" s="200">
        <v>647501</v>
      </c>
      <c r="E15" s="217" t="s">
        <v>381</v>
      </c>
      <c r="F15" s="204">
        <v>890000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</row>
    <row r="16" spans="1:243" ht="19.5" customHeight="1">
      <c r="A16" s="199">
        <v>201</v>
      </c>
      <c r="B16" s="199" t="s">
        <v>319</v>
      </c>
      <c r="C16" s="199" t="s">
        <v>324</v>
      </c>
      <c r="D16" s="200">
        <v>647501</v>
      </c>
      <c r="E16" s="217" t="s">
        <v>382</v>
      </c>
      <c r="F16" s="204">
        <v>2710000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</row>
    <row r="17" spans="1:243" ht="19.5" customHeight="1">
      <c r="A17" s="199">
        <v>201</v>
      </c>
      <c r="B17" s="199" t="s">
        <v>319</v>
      </c>
      <c r="C17" s="199" t="s">
        <v>324</v>
      </c>
      <c r="D17" s="200">
        <v>647501</v>
      </c>
      <c r="E17" s="217" t="s">
        <v>383</v>
      </c>
      <c r="F17" s="204">
        <v>150000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</row>
    <row r="18" spans="1:243" ht="19.5" customHeight="1">
      <c r="A18" s="199">
        <v>201</v>
      </c>
      <c r="B18" s="199" t="s">
        <v>319</v>
      </c>
      <c r="C18" s="199" t="s">
        <v>324</v>
      </c>
      <c r="D18" s="200">
        <v>647501</v>
      </c>
      <c r="E18" s="217" t="s">
        <v>384</v>
      </c>
      <c r="F18" s="204">
        <v>980000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</row>
    <row r="19" spans="1:243" ht="19.5" customHeight="1">
      <c r="A19" s="199">
        <v>201</v>
      </c>
      <c r="B19" s="199" t="s">
        <v>319</v>
      </c>
      <c r="C19" s="199" t="s">
        <v>324</v>
      </c>
      <c r="D19" s="200">
        <v>647501</v>
      </c>
      <c r="E19" s="217" t="s">
        <v>385</v>
      </c>
      <c r="F19" s="218">
        <v>5000000</v>
      </c>
      <c r="G19" s="143"/>
      <c r="H19" s="141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</row>
    <row r="20" spans="1:243" ht="19.5" customHeight="1">
      <c r="A20" s="199">
        <v>201</v>
      </c>
      <c r="B20" s="199" t="s">
        <v>319</v>
      </c>
      <c r="C20" s="199" t="s">
        <v>324</v>
      </c>
      <c r="D20" s="200">
        <v>647501</v>
      </c>
      <c r="E20" s="217" t="s">
        <v>386</v>
      </c>
      <c r="F20" s="202">
        <v>626167.4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</row>
    <row r="21" spans="1:243" ht="19.5" customHeight="1">
      <c r="A21" s="207" t="s">
        <v>387</v>
      </c>
      <c r="B21" s="207" t="s">
        <v>388</v>
      </c>
      <c r="C21" s="207" t="s">
        <v>389</v>
      </c>
      <c r="D21" s="200">
        <v>647501</v>
      </c>
      <c r="E21" s="217" t="s">
        <v>390</v>
      </c>
      <c r="F21" s="218">
        <v>592000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</row>
    <row r="22" spans="1:243" ht="19.5" customHeight="1">
      <c r="A22" s="207" t="s">
        <v>387</v>
      </c>
      <c r="B22" s="207" t="s">
        <v>388</v>
      </c>
      <c r="C22" s="207" t="s">
        <v>389</v>
      </c>
      <c r="D22" s="200">
        <v>647501</v>
      </c>
      <c r="E22" s="217" t="s">
        <v>391</v>
      </c>
      <c r="F22" s="218">
        <v>35000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</row>
    <row r="23" spans="1:243" ht="19.5" customHeight="1">
      <c r="A23" s="207" t="s">
        <v>387</v>
      </c>
      <c r="B23" s="207" t="s">
        <v>388</v>
      </c>
      <c r="C23" s="207" t="s">
        <v>389</v>
      </c>
      <c r="D23" s="200">
        <v>647501</v>
      </c>
      <c r="E23" s="217" t="s">
        <v>392</v>
      </c>
      <c r="F23" s="204">
        <v>200000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</row>
    <row r="24" spans="1:243" ht="19.5" customHeight="1">
      <c r="A24" s="207" t="s">
        <v>387</v>
      </c>
      <c r="B24" s="207" t="s">
        <v>388</v>
      </c>
      <c r="C24" s="207" t="s">
        <v>388</v>
      </c>
      <c r="D24" s="200">
        <v>647501</v>
      </c>
      <c r="E24" s="217" t="s">
        <v>393</v>
      </c>
      <c r="F24" s="218">
        <v>145000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</row>
    <row r="25" spans="1:243" ht="19.5" customHeight="1">
      <c r="A25" s="207" t="s">
        <v>387</v>
      </c>
      <c r="B25" s="207" t="s">
        <v>388</v>
      </c>
      <c r="C25" s="207" t="s">
        <v>388</v>
      </c>
      <c r="D25" s="200">
        <v>647501</v>
      </c>
      <c r="E25" s="217" t="s">
        <v>394</v>
      </c>
      <c r="F25" s="218">
        <v>150000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</row>
    <row r="26" spans="1:243" ht="19.5" customHeight="1">
      <c r="A26" s="207" t="s">
        <v>387</v>
      </c>
      <c r="B26" s="207" t="s">
        <v>388</v>
      </c>
      <c r="C26" s="207" t="s">
        <v>388</v>
      </c>
      <c r="D26" s="200">
        <v>647501</v>
      </c>
      <c r="E26" s="217" t="s">
        <v>395</v>
      </c>
      <c r="F26" s="218">
        <v>600000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</row>
    <row r="27" spans="1:243" ht="19.5" customHeight="1">
      <c r="A27" s="207" t="s">
        <v>387</v>
      </c>
      <c r="B27" s="207" t="s">
        <v>388</v>
      </c>
      <c r="C27" s="207" t="s">
        <v>388</v>
      </c>
      <c r="D27" s="200">
        <v>647501</v>
      </c>
      <c r="E27" s="217" t="s">
        <v>396</v>
      </c>
      <c r="F27" s="218">
        <v>300000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</row>
    <row r="28" spans="1:243" ht="19.5" customHeight="1">
      <c r="A28" s="207" t="s">
        <v>387</v>
      </c>
      <c r="B28" s="207" t="s">
        <v>397</v>
      </c>
      <c r="C28" s="207" t="s">
        <v>87</v>
      </c>
      <c r="D28" s="200">
        <v>647501</v>
      </c>
      <c r="E28" s="217" t="s">
        <v>398</v>
      </c>
      <c r="F28" s="204">
        <v>81850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</row>
    <row r="29" spans="1:243" ht="19.5" customHeight="1">
      <c r="A29" s="207" t="s">
        <v>387</v>
      </c>
      <c r="B29" s="207" t="s">
        <v>399</v>
      </c>
      <c r="C29" s="207" t="s">
        <v>389</v>
      </c>
      <c r="D29" s="200">
        <v>647501</v>
      </c>
      <c r="E29" s="217" t="s">
        <v>400</v>
      </c>
      <c r="F29" s="204">
        <v>109296.91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</row>
    <row r="30" spans="1:243" ht="19.5" customHeight="1">
      <c r="A30" s="207" t="s">
        <v>387</v>
      </c>
      <c r="B30" s="207" t="s">
        <v>399</v>
      </c>
      <c r="C30" s="207" t="s">
        <v>389</v>
      </c>
      <c r="D30" s="200">
        <v>647501</v>
      </c>
      <c r="E30" s="217" t="s">
        <v>401</v>
      </c>
      <c r="F30" s="204">
        <v>180000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</row>
    <row r="31" spans="1:243" ht="19.5" customHeight="1">
      <c r="A31" s="207" t="s">
        <v>387</v>
      </c>
      <c r="B31" s="207" t="s">
        <v>399</v>
      </c>
      <c r="C31" s="207" t="s">
        <v>389</v>
      </c>
      <c r="D31" s="200">
        <v>647501</v>
      </c>
      <c r="E31" s="217" t="s">
        <v>402</v>
      </c>
      <c r="F31" s="218">
        <v>377251.48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</row>
    <row r="32" spans="1:243" ht="19.5" customHeight="1">
      <c r="A32" s="207" t="s">
        <v>387</v>
      </c>
      <c r="B32" s="207" t="s">
        <v>95</v>
      </c>
      <c r="C32" s="207" t="s">
        <v>403</v>
      </c>
      <c r="D32" s="200">
        <v>647501</v>
      </c>
      <c r="E32" s="217" t="s">
        <v>404</v>
      </c>
      <c r="F32" s="218">
        <v>200000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</row>
    <row r="33" spans="1:243" ht="19.5" customHeight="1">
      <c r="A33" s="207" t="s">
        <v>405</v>
      </c>
      <c r="B33" s="207" t="s">
        <v>403</v>
      </c>
      <c r="C33" s="207" t="s">
        <v>403</v>
      </c>
      <c r="D33" s="200">
        <v>647501</v>
      </c>
      <c r="E33" s="217" t="s">
        <v>406</v>
      </c>
      <c r="F33" s="218">
        <v>30000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</row>
    <row r="34" spans="1:243" ht="19.5" customHeight="1">
      <c r="A34" s="207" t="s">
        <v>407</v>
      </c>
      <c r="B34" s="207" t="s">
        <v>408</v>
      </c>
      <c r="C34" s="207" t="s">
        <v>389</v>
      </c>
      <c r="D34" s="200">
        <v>647501</v>
      </c>
      <c r="E34" s="217" t="s">
        <v>409</v>
      </c>
      <c r="F34" s="204">
        <v>255000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</row>
    <row r="35" spans="1:243" ht="19.5" customHeight="1">
      <c r="A35" s="207" t="s">
        <v>407</v>
      </c>
      <c r="B35" s="207" t="s">
        <v>408</v>
      </c>
      <c r="C35" s="207" t="s">
        <v>389</v>
      </c>
      <c r="D35" s="200">
        <v>647501</v>
      </c>
      <c r="E35" s="217" t="s">
        <v>410</v>
      </c>
      <c r="F35" s="201">
        <v>963400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</row>
    <row r="36" spans="1:243" ht="19.5" customHeight="1">
      <c r="A36" s="207" t="s">
        <v>407</v>
      </c>
      <c r="B36" s="207" t="s">
        <v>408</v>
      </c>
      <c r="C36" s="207" t="s">
        <v>389</v>
      </c>
      <c r="D36" s="200">
        <v>647501</v>
      </c>
      <c r="E36" s="217" t="s">
        <v>411</v>
      </c>
      <c r="F36" s="218">
        <v>2400000</v>
      </c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  <c r="IB36" s="150"/>
      <c r="IC36" s="150"/>
      <c r="ID36" s="150"/>
      <c r="IE36" s="150"/>
      <c r="IF36" s="150"/>
      <c r="IG36" s="150"/>
      <c r="IH36" s="150"/>
      <c r="II36" s="150"/>
    </row>
    <row r="37" spans="1:243" ht="19.5" customHeight="1">
      <c r="A37" s="207" t="s">
        <v>407</v>
      </c>
      <c r="B37" s="207" t="s">
        <v>408</v>
      </c>
      <c r="C37" s="207" t="s">
        <v>389</v>
      </c>
      <c r="D37" s="200">
        <v>647501</v>
      </c>
      <c r="E37" s="217" t="s">
        <v>412</v>
      </c>
      <c r="F37" s="218">
        <v>820000</v>
      </c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</row>
    <row r="38" spans="1:243" ht="19.5" customHeight="1">
      <c r="A38" s="207" t="s">
        <v>407</v>
      </c>
      <c r="B38" s="207" t="s">
        <v>408</v>
      </c>
      <c r="C38" s="207" t="s">
        <v>389</v>
      </c>
      <c r="D38" s="200">
        <v>647501</v>
      </c>
      <c r="E38" s="217" t="s">
        <v>413</v>
      </c>
      <c r="F38" s="218">
        <v>600000</v>
      </c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</row>
    <row r="39" spans="1:243" ht="19.5" customHeight="1">
      <c r="A39" s="207" t="s">
        <v>407</v>
      </c>
      <c r="B39" s="207" t="s">
        <v>408</v>
      </c>
      <c r="C39" s="207" t="s">
        <v>389</v>
      </c>
      <c r="D39" s="200">
        <v>647501</v>
      </c>
      <c r="E39" s="217" t="s">
        <v>414</v>
      </c>
      <c r="F39" s="218">
        <v>300000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50"/>
    </row>
    <row r="40" spans="1:243" ht="19.5" customHeight="1">
      <c r="A40" s="207" t="s">
        <v>407</v>
      </c>
      <c r="B40" s="207" t="s">
        <v>408</v>
      </c>
      <c r="C40" s="207" t="s">
        <v>389</v>
      </c>
      <c r="D40" s="200">
        <v>647501</v>
      </c>
      <c r="E40" s="217" t="s">
        <v>415</v>
      </c>
      <c r="F40" s="201">
        <v>400000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</row>
    <row r="41" spans="1:243" ht="19.5" customHeight="1">
      <c r="A41" s="207" t="s">
        <v>407</v>
      </c>
      <c r="B41" s="207" t="s">
        <v>408</v>
      </c>
      <c r="C41" s="207" t="s">
        <v>389</v>
      </c>
      <c r="D41" s="200">
        <v>647501</v>
      </c>
      <c r="E41" s="217" t="s">
        <v>416</v>
      </c>
      <c r="F41" s="218">
        <v>58800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</row>
    <row r="42" spans="1:243" ht="19.5" customHeight="1">
      <c r="A42" s="207" t="s">
        <v>407</v>
      </c>
      <c r="B42" s="207" t="s">
        <v>408</v>
      </c>
      <c r="C42" s="207" t="s">
        <v>389</v>
      </c>
      <c r="D42" s="200">
        <v>647501</v>
      </c>
      <c r="E42" s="217" t="s">
        <v>417</v>
      </c>
      <c r="F42" s="218">
        <v>490000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</row>
    <row r="43" spans="1:243" ht="19.5" customHeight="1">
      <c r="A43" s="219" t="s">
        <v>418</v>
      </c>
      <c r="B43" s="219" t="s">
        <v>324</v>
      </c>
      <c r="C43" s="219" t="s">
        <v>331</v>
      </c>
      <c r="D43" s="200">
        <v>647501</v>
      </c>
      <c r="E43" s="217" t="s">
        <v>419</v>
      </c>
      <c r="F43" s="201">
        <v>50000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</row>
    <row r="44" spans="1:243" ht="19.5" customHeight="1">
      <c r="A44" s="219" t="s">
        <v>418</v>
      </c>
      <c r="B44" s="220" t="s">
        <v>420</v>
      </c>
      <c r="C44" s="219" t="s">
        <v>321</v>
      </c>
      <c r="D44" s="200">
        <v>647501</v>
      </c>
      <c r="E44" s="217" t="s">
        <v>421</v>
      </c>
      <c r="F44" s="218">
        <v>181300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</row>
    <row r="45" spans="1:243" ht="19.5" customHeight="1">
      <c r="A45" s="219" t="s">
        <v>418</v>
      </c>
      <c r="B45" s="220" t="s">
        <v>420</v>
      </c>
      <c r="C45" s="219" t="s">
        <v>321</v>
      </c>
      <c r="D45" s="200">
        <v>647501</v>
      </c>
      <c r="E45" s="217" t="s">
        <v>422</v>
      </c>
      <c r="F45" s="218">
        <v>2750000</v>
      </c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50"/>
    </row>
    <row r="46" spans="1:243" ht="19.5" customHeight="1">
      <c r="A46" s="219" t="s">
        <v>423</v>
      </c>
      <c r="B46" s="219" t="s">
        <v>321</v>
      </c>
      <c r="C46" s="219" t="s">
        <v>324</v>
      </c>
      <c r="D46" s="200">
        <v>647501</v>
      </c>
      <c r="E46" s="217" t="s">
        <v>424</v>
      </c>
      <c r="F46" s="201">
        <v>232000</v>
      </c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  <c r="IF46" s="150"/>
      <c r="IG46" s="150"/>
      <c r="IH46" s="150"/>
      <c r="II46" s="150"/>
    </row>
    <row r="47" spans="1:243" ht="19.5" customHeight="1">
      <c r="A47" s="219" t="s">
        <v>423</v>
      </c>
      <c r="B47" s="219" t="s">
        <v>321</v>
      </c>
      <c r="C47" s="219" t="s">
        <v>327</v>
      </c>
      <c r="D47" s="200">
        <v>647501</v>
      </c>
      <c r="E47" s="217" t="s">
        <v>425</v>
      </c>
      <c r="F47" s="218">
        <v>121000</v>
      </c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0"/>
      <c r="IG47" s="150"/>
      <c r="IH47" s="150"/>
      <c r="II47" s="150"/>
    </row>
    <row r="48" spans="1:6" ht="12.75" customHeight="1">
      <c r="A48" s="219" t="s">
        <v>423</v>
      </c>
      <c r="B48" s="219" t="s">
        <v>321</v>
      </c>
      <c r="C48" s="219" t="s">
        <v>327</v>
      </c>
      <c r="D48" s="200">
        <v>647501</v>
      </c>
      <c r="E48" s="217" t="s">
        <v>426</v>
      </c>
      <c r="F48" s="218">
        <v>125000</v>
      </c>
    </row>
    <row r="49" spans="1:6" ht="12.75" customHeight="1">
      <c r="A49" s="205" t="s">
        <v>423</v>
      </c>
      <c r="B49" s="205" t="s">
        <v>319</v>
      </c>
      <c r="C49" s="205" t="s">
        <v>331</v>
      </c>
      <c r="D49" s="200">
        <v>647501</v>
      </c>
      <c r="E49" s="217" t="s">
        <v>427</v>
      </c>
      <c r="F49" s="218">
        <v>45000000</v>
      </c>
    </row>
    <row r="50" spans="1:6" ht="12.75" customHeight="1">
      <c r="A50" s="205" t="s">
        <v>423</v>
      </c>
      <c r="B50" s="205" t="s">
        <v>319</v>
      </c>
      <c r="C50" s="205" t="s">
        <v>331</v>
      </c>
      <c r="D50" s="200">
        <v>647501</v>
      </c>
      <c r="E50" s="217" t="s">
        <v>428</v>
      </c>
      <c r="F50" s="218">
        <v>8150000</v>
      </c>
    </row>
    <row r="51" spans="1:6" ht="12.75" customHeight="1">
      <c r="A51" s="205" t="s">
        <v>423</v>
      </c>
      <c r="B51" s="205" t="s">
        <v>319</v>
      </c>
      <c r="C51" s="205" t="s">
        <v>331</v>
      </c>
      <c r="D51" s="200">
        <v>647501</v>
      </c>
      <c r="E51" s="217" t="s">
        <v>429</v>
      </c>
      <c r="F51" s="218">
        <v>154000000</v>
      </c>
    </row>
    <row r="52" spans="1:6" ht="12.75" customHeight="1">
      <c r="A52" s="205" t="s">
        <v>423</v>
      </c>
      <c r="B52" s="205" t="s">
        <v>319</v>
      </c>
      <c r="C52" s="205" t="s">
        <v>331</v>
      </c>
      <c r="D52" s="200">
        <v>647501</v>
      </c>
      <c r="E52" s="217" t="s">
        <v>430</v>
      </c>
      <c r="F52" s="218">
        <v>740000</v>
      </c>
    </row>
    <row r="53" spans="1:6" ht="12.75" customHeight="1">
      <c r="A53" s="205" t="s">
        <v>132</v>
      </c>
      <c r="B53" s="205" t="s">
        <v>83</v>
      </c>
      <c r="C53" s="205" t="s">
        <v>126</v>
      </c>
      <c r="D53" s="200">
        <v>647501</v>
      </c>
      <c r="E53" s="217" t="s">
        <v>431</v>
      </c>
      <c r="F53" s="217">
        <v>259000</v>
      </c>
    </row>
    <row r="54" spans="1:6" ht="12.75" customHeight="1">
      <c r="A54" s="205" t="s">
        <v>132</v>
      </c>
      <c r="B54" s="205" t="s">
        <v>103</v>
      </c>
      <c r="C54" s="205" t="s">
        <v>96</v>
      </c>
      <c r="D54" s="200">
        <v>647501</v>
      </c>
      <c r="E54" s="217" t="s">
        <v>432</v>
      </c>
      <c r="F54" s="217">
        <v>200000</v>
      </c>
    </row>
    <row r="55" spans="1:6" ht="12.75" customHeight="1">
      <c r="A55" s="205" t="s">
        <v>433</v>
      </c>
      <c r="B55" s="205" t="s">
        <v>324</v>
      </c>
      <c r="C55" s="205" t="s">
        <v>331</v>
      </c>
      <c r="D55" s="200">
        <v>647501</v>
      </c>
      <c r="E55" s="217" t="s">
        <v>434</v>
      </c>
      <c r="F55" s="201">
        <v>500000</v>
      </c>
    </row>
    <row r="56" spans="1:6" ht="12.75" customHeight="1">
      <c r="A56" s="205" t="s">
        <v>433</v>
      </c>
      <c r="B56" s="205" t="s">
        <v>324</v>
      </c>
      <c r="C56" s="205" t="s">
        <v>331</v>
      </c>
      <c r="D56" s="200">
        <v>647501</v>
      </c>
      <c r="E56" s="217" t="s">
        <v>435</v>
      </c>
      <c r="F56" s="218">
        <v>2500000</v>
      </c>
    </row>
    <row r="57" spans="1:6" ht="12.75" customHeight="1">
      <c r="A57" s="205" t="s">
        <v>436</v>
      </c>
      <c r="B57" s="205" t="s">
        <v>321</v>
      </c>
      <c r="C57" s="205" t="s">
        <v>324</v>
      </c>
      <c r="D57" s="200">
        <v>647501</v>
      </c>
      <c r="E57" s="217" t="s">
        <v>437</v>
      </c>
      <c r="F57" s="201">
        <v>38000</v>
      </c>
    </row>
    <row r="58" spans="1:6" ht="12.75" customHeight="1">
      <c r="A58" s="205" t="s">
        <v>438</v>
      </c>
      <c r="B58" s="205" t="s">
        <v>321</v>
      </c>
      <c r="C58" s="205" t="s">
        <v>439</v>
      </c>
      <c r="D58" s="200">
        <v>647501</v>
      </c>
      <c r="E58" s="217" t="s">
        <v>440</v>
      </c>
      <c r="F58" s="201">
        <v>150000</v>
      </c>
    </row>
    <row r="59" spans="1:6" ht="12.75" customHeight="1">
      <c r="A59" s="205">
        <v>201</v>
      </c>
      <c r="B59" s="205" t="s">
        <v>327</v>
      </c>
      <c r="C59" s="205" t="s">
        <v>326</v>
      </c>
      <c r="D59" s="200">
        <v>647501</v>
      </c>
      <c r="E59" s="217" t="s">
        <v>441</v>
      </c>
      <c r="F59" s="201">
        <v>255000</v>
      </c>
    </row>
    <row r="60" spans="1:6" ht="12.75" customHeight="1">
      <c r="A60" s="205" t="s">
        <v>442</v>
      </c>
      <c r="B60" s="205" t="s">
        <v>327</v>
      </c>
      <c r="C60" s="205" t="s">
        <v>328</v>
      </c>
      <c r="D60" s="200">
        <v>647501</v>
      </c>
      <c r="E60" s="217" t="s">
        <v>443</v>
      </c>
      <c r="F60" s="201">
        <v>52000</v>
      </c>
    </row>
    <row r="61" spans="1:6" ht="12.75" customHeight="1">
      <c r="A61" s="205" t="s">
        <v>442</v>
      </c>
      <c r="B61" s="205" t="s">
        <v>420</v>
      </c>
      <c r="C61" s="205" t="s">
        <v>324</v>
      </c>
      <c r="D61" s="200">
        <v>647501</v>
      </c>
      <c r="E61" s="217" t="s">
        <v>444</v>
      </c>
      <c r="F61" s="201">
        <v>465200</v>
      </c>
    </row>
    <row r="62" spans="1:6" ht="12.75" customHeight="1">
      <c r="A62" s="205" t="s">
        <v>442</v>
      </c>
      <c r="B62" s="205" t="s">
        <v>420</v>
      </c>
      <c r="C62" s="205" t="s">
        <v>439</v>
      </c>
      <c r="D62" s="200">
        <v>647501</v>
      </c>
      <c r="E62" s="217" t="s">
        <v>390</v>
      </c>
      <c r="F62" s="218">
        <v>763000</v>
      </c>
    </row>
    <row r="63" spans="1:6" ht="12.75" customHeight="1">
      <c r="A63" s="205" t="s">
        <v>442</v>
      </c>
      <c r="B63" s="205" t="s">
        <v>420</v>
      </c>
      <c r="C63" s="205" t="s">
        <v>439</v>
      </c>
      <c r="D63" s="200">
        <v>647501</v>
      </c>
      <c r="E63" s="217" t="s">
        <v>445</v>
      </c>
      <c r="F63" s="201">
        <v>530000</v>
      </c>
    </row>
    <row r="64" spans="1:6" ht="12.75" customHeight="1">
      <c r="A64" s="205" t="s">
        <v>442</v>
      </c>
      <c r="B64" s="205" t="s">
        <v>420</v>
      </c>
      <c r="C64" s="205" t="s">
        <v>331</v>
      </c>
      <c r="D64" s="200">
        <v>647501</v>
      </c>
      <c r="E64" s="217" t="s">
        <v>446</v>
      </c>
      <c r="F64" s="218">
        <v>5400000</v>
      </c>
    </row>
    <row r="65" spans="1:6" ht="12.75" customHeight="1">
      <c r="A65" s="205" t="s">
        <v>442</v>
      </c>
      <c r="B65" s="205" t="s">
        <v>447</v>
      </c>
      <c r="C65" s="205" t="s">
        <v>331</v>
      </c>
      <c r="D65" s="200">
        <v>647501</v>
      </c>
      <c r="E65" s="217" t="s">
        <v>448</v>
      </c>
      <c r="F65" s="201">
        <v>100000</v>
      </c>
    </row>
    <row r="66" spans="1:6" ht="12.75" customHeight="1">
      <c r="A66" s="205" t="s">
        <v>442</v>
      </c>
      <c r="B66" s="205" t="s">
        <v>449</v>
      </c>
      <c r="C66" s="205" t="s">
        <v>331</v>
      </c>
      <c r="D66" s="200">
        <v>647501</v>
      </c>
      <c r="E66" s="217" t="s">
        <v>450</v>
      </c>
      <c r="F66" s="201">
        <v>590000</v>
      </c>
    </row>
    <row r="67" spans="1:6" ht="12.75" customHeight="1">
      <c r="A67" s="205" t="s">
        <v>442</v>
      </c>
      <c r="B67" s="205" t="s">
        <v>449</v>
      </c>
      <c r="C67" s="205" t="s">
        <v>331</v>
      </c>
      <c r="D67" s="200">
        <v>647501</v>
      </c>
      <c r="E67" s="217" t="s">
        <v>451</v>
      </c>
      <c r="F67" s="218">
        <v>100000</v>
      </c>
    </row>
    <row r="68" spans="1:6" ht="12.75" customHeight="1">
      <c r="A68" s="205" t="s">
        <v>452</v>
      </c>
      <c r="B68" s="205" t="s">
        <v>331</v>
      </c>
      <c r="C68" s="205" t="s">
        <v>331</v>
      </c>
      <c r="D68" s="200">
        <v>647501</v>
      </c>
      <c r="E68" s="217" t="s">
        <v>453</v>
      </c>
      <c r="F68" s="218">
        <v>400000</v>
      </c>
    </row>
    <row r="69" spans="1:6" ht="12.75" customHeight="1">
      <c r="A69" s="205" t="s">
        <v>452</v>
      </c>
      <c r="B69" s="205" t="s">
        <v>331</v>
      </c>
      <c r="C69" s="205" t="s">
        <v>331</v>
      </c>
      <c r="D69" s="200">
        <v>647501</v>
      </c>
      <c r="E69" s="217" t="s">
        <v>454</v>
      </c>
      <c r="F69" s="201">
        <v>1000000</v>
      </c>
    </row>
    <row r="70" spans="1:6" ht="12.75" customHeight="1">
      <c r="A70" s="205" t="s">
        <v>455</v>
      </c>
      <c r="B70" s="205" t="s">
        <v>326</v>
      </c>
      <c r="C70" s="205" t="s">
        <v>331</v>
      </c>
      <c r="D70" s="200">
        <v>647501</v>
      </c>
      <c r="E70" s="217" t="s">
        <v>456</v>
      </c>
      <c r="F70" s="201">
        <v>4000000</v>
      </c>
    </row>
    <row r="71" spans="1:6" ht="12.75" customHeight="1">
      <c r="A71" s="205" t="s">
        <v>455</v>
      </c>
      <c r="B71" s="205" t="s">
        <v>331</v>
      </c>
      <c r="C71" s="205" t="s">
        <v>331</v>
      </c>
      <c r="D71" s="200">
        <v>647501</v>
      </c>
      <c r="E71" s="217" t="s">
        <v>457</v>
      </c>
      <c r="F71" s="201">
        <v>638800</v>
      </c>
    </row>
    <row r="72" spans="1:6" ht="12.75" customHeight="1">
      <c r="A72" s="205" t="s">
        <v>418</v>
      </c>
      <c r="B72" s="205" t="s">
        <v>324</v>
      </c>
      <c r="C72" s="205" t="s">
        <v>331</v>
      </c>
      <c r="D72" s="200">
        <v>647501</v>
      </c>
      <c r="E72" s="217" t="s">
        <v>458</v>
      </c>
      <c r="F72" s="201">
        <v>443000</v>
      </c>
    </row>
    <row r="73" spans="1:6" ht="12.75" customHeight="1">
      <c r="A73" s="205" t="s">
        <v>433</v>
      </c>
      <c r="B73" s="205" t="s">
        <v>324</v>
      </c>
      <c r="C73" s="205" t="s">
        <v>324</v>
      </c>
      <c r="D73" s="200">
        <v>647501</v>
      </c>
      <c r="E73" s="217" t="s">
        <v>459</v>
      </c>
      <c r="F73" s="201">
        <v>885551</v>
      </c>
    </row>
    <row r="74" spans="1:6" ht="12.75" customHeight="1">
      <c r="A74" s="205" t="s">
        <v>433</v>
      </c>
      <c r="B74" s="205" t="s">
        <v>324</v>
      </c>
      <c r="C74" s="205" t="s">
        <v>324</v>
      </c>
      <c r="D74" s="200">
        <v>647501</v>
      </c>
      <c r="E74" s="217" t="s">
        <v>460</v>
      </c>
      <c r="F74" s="218">
        <v>1336801</v>
      </c>
    </row>
    <row r="75" spans="1:6" ht="12.75" customHeight="1">
      <c r="A75" s="205" t="s">
        <v>433</v>
      </c>
      <c r="B75" s="205" t="s">
        <v>324</v>
      </c>
      <c r="C75" s="205" t="s">
        <v>324</v>
      </c>
      <c r="D75" s="200">
        <v>647501</v>
      </c>
      <c r="E75" s="217" t="s">
        <v>461</v>
      </c>
      <c r="F75" s="218">
        <v>249120</v>
      </c>
    </row>
    <row r="76" spans="1:6" ht="12.75" customHeight="1">
      <c r="A76" s="205" t="s">
        <v>433</v>
      </c>
      <c r="B76" s="205" t="s">
        <v>324</v>
      </c>
      <c r="C76" s="205" t="s">
        <v>324</v>
      </c>
      <c r="D76" s="200">
        <v>647501</v>
      </c>
      <c r="E76" s="217" t="s">
        <v>462</v>
      </c>
      <c r="F76" s="201">
        <v>1371249</v>
      </c>
    </row>
    <row r="77" spans="1:6" ht="12.75" customHeight="1">
      <c r="A77" s="205" t="s">
        <v>433</v>
      </c>
      <c r="B77" s="205" t="s">
        <v>324</v>
      </c>
      <c r="C77" s="205" t="s">
        <v>324</v>
      </c>
      <c r="D77" s="200">
        <v>647501</v>
      </c>
      <c r="E77" s="217" t="s">
        <v>463</v>
      </c>
      <c r="F77" s="218">
        <v>200000</v>
      </c>
    </row>
    <row r="78" spans="1:6" ht="12.75" customHeight="1">
      <c r="A78" s="205" t="s">
        <v>433</v>
      </c>
      <c r="B78" s="205" t="s">
        <v>324</v>
      </c>
      <c r="C78" s="205" t="s">
        <v>324</v>
      </c>
      <c r="D78" s="200">
        <v>647501</v>
      </c>
      <c r="E78" s="217" t="s">
        <v>464</v>
      </c>
      <c r="F78" s="218">
        <v>1800000</v>
      </c>
    </row>
    <row r="79" spans="1:6" ht="12.75" customHeight="1">
      <c r="A79" s="205" t="s">
        <v>433</v>
      </c>
      <c r="B79" s="205" t="s">
        <v>328</v>
      </c>
      <c r="C79" s="205" t="s">
        <v>331</v>
      </c>
      <c r="D79" s="200">
        <v>647501</v>
      </c>
      <c r="E79" s="217" t="s">
        <v>465</v>
      </c>
      <c r="F79" s="201">
        <v>320600</v>
      </c>
    </row>
    <row r="80" spans="1:3" ht="12.75" customHeight="1">
      <c r="A80" s="184"/>
      <c r="B80" s="184"/>
      <c r="C80" s="184"/>
    </row>
    <row r="81" spans="1:3" ht="12.75" customHeight="1">
      <c r="A81" s="184"/>
      <c r="B81" s="184"/>
      <c r="C81" s="184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64.66015625" style="0" customWidth="1"/>
    <col min="3" max="8" width="18" style="0" customWidth="1"/>
    <col min="9" max="9" width="8.66015625" style="0" customWidth="1"/>
  </cols>
  <sheetData>
    <row r="1" spans="1:9" ht="19.5" customHeight="1">
      <c r="A1" s="152" t="s">
        <v>466</v>
      </c>
      <c r="B1" s="153"/>
      <c r="C1" s="153"/>
      <c r="D1" s="153"/>
      <c r="E1" s="154"/>
      <c r="F1" s="153"/>
      <c r="G1" s="153"/>
      <c r="H1" s="155"/>
      <c r="I1" s="175"/>
    </row>
    <row r="2" spans="1:9" ht="25.5" customHeight="1">
      <c r="A2" s="115" t="s">
        <v>467</v>
      </c>
      <c r="B2" s="115"/>
      <c r="C2" s="115"/>
      <c r="D2" s="115"/>
      <c r="E2" s="115"/>
      <c r="F2" s="115"/>
      <c r="G2" s="115"/>
      <c r="H2" s="115"/>
      <c r="I2" s="175"/>
    </row>
    <row r="3" spans="1:9" ht="19.5" customHeight="1">
      <c r="A3" s="156" t="s">
        <v>2</v>
      </c>
      <c r="B3" s="157"/>
      <c r="C3" s="157"/>
      <c r="D3" s="157"/>
      <c r="E3" s="157"/>
      <c r="F3" s="157"/>
      <c r="G3" s="157"/>
      <c r="H3" s="155"/>
      <c r="I3" s="175"/>
    </row>
    <row r="4" spans="1:9" ht="19.5" customHeight="1">
      <c r="A4" s="158" t="s">
        <v>468</v>
      </c>
      <c r="B4" s="158" t="s">
        <v>55</v>
      </c>
      <c r="C4" s="124" t="s">
        <v>469</v>
      </c>
      <c r="D4" s="124"/>
      <c r="E4" s="134"/>
      <c r="F4" s="134"/>
      <c r="G4" s="134"/>
      <c r="H4" s="124"/>
      <c r="I4" s="175"/>
    </row>
    <row r="5" spans="1:9" ht="19.5" customHeight="1">
      <c r="A5" s="158"/>
      <c r="B5" s="158"/>
      <c r="C5" s="159" t="s">
        <v>58</v>
      </c>
      <c r="D5" s="126" t="s">
        <v>243</v>
      </c>
      <c r="E5" s="160" t="s">
        <v>470</v>
      </c>
      <c r="F5" s="161"/>
      <c r="G5" s="162"/>
      <c r="H5" s="163" t="s">
        <v>248</v>
      </c>
      <c r="I5" s="175"/>
    </row>
    <row r="6" spans="1:9" ht="21.75" customHeight="1">
      <c r="A6" s="132"/>
      <c r="B6" s="132"/>
      <c r="C6" s="164"/>
      <c r="D6" s="133"/>
      <c r="E6" s="165" t="s">
        <v>74</v>
      </c>
      <c r="F6" s="166" t="s">
        <v>471</v>
      </c>
      <c r="G6" s="167" t="s">
        <v>472</v>
      </c>
      <c r="H6" s="168"/>
      <c r="I6" s="175"/>
    </row>
    <row r="7" spans="1:9" ht="27.75" customHeight="1">
      <c r="A7" s="194"/>
      <c r="B7" s="194"/>
      <c r="C7" s="32">
        <f>D7+E7+H7</f>
        <v>667697.4</v>
      </c>
      <c r="D7" s="32">
        <v>60000</v>
      </c>
      <c r="E7" s="32"/>
      <c r="F7" s="32"/>
      <c r="G7" s="32"/>
      <c r="H7" s="32">
        <v>607697.4</v>
      </c>
      <c r="I7" s="183"/>
    </row>
    <row r="8" spans="1:9" ht="30.75" customHeight="1">
      <c r="A8" s="52">
        <v>647501</v>
      </c>
      <c r="B8" s="195" t="s">
        <v>473</v>
      </c>
      <c r="C8" s="32">
        <f>D8+E8+H8</f>
        <v>1167697.4</v>
      </c>
      <c r="D8" s="32">
        <v>60000</v>
      </c>
      <c r="E8" s="32">
        <f>F8</f>
        <v>500000</v>
      </c>
      <c r="F8" s="32">
        <v>500000</v>
      </c>
      <c r="G8" s="32"/>
      <c r="H8" s="32">
        <v>607697.4</v>
      </c>
      <c r="I8" s="175"/>
    </row>
    <row r="9" spans="1:9" ht="19.5" customHeight="1">
      <c r="A9" s="176"/>
      <c r="B9" s="176"/>
      <c r="C9" s="176"/>
      <c r="D9" s="176"/>
      <c r="E9" s="177"/>
      <c r="F9" s="178"/>
      <c r="G9" s="178"/>
      <c r="H9" s="175"/>
      <c r="I9" s="180"/>
    </row>
    <row r="10" spans="1:9" ht="19.5" customHeight="1">
      <c r="A10" s="176"/>
      <c r="B10" s="176"/>
      <c r="C10" s="176"/>
      <c r="D10" s="176"/>
      <c r="E10" s="179"/>
      <c r="F10" s="176"/>
      <c r="G10" s="176"/>
      <c r="H10" s="180"/>
      <c r="I10" s="180"/>
    </row>
    <row r="11" spans="1:9" ht="19.5" customHeight="1">
      <c r="A11" s="176"/>
      <c r="B11" s="176"/>
      <c r="C11" s="176"/>
      <c r="D11" s="176"/>
      <c r="E11" s="179"/>
      <c r="F11" s="176"/>
      <c r="G11" s="176"/>
      <c r="H11" s="180"/>
      <c r="I11" s="180"/>
    </row>
    <row r="12" spans="1:9" ht="19.5" customHeight="1">
      <c r="A12" s="176"/>
      <c r="B12" s="176"/>
      <c r="C12" s="176"/>
      <c r="D12" s="176"/>
      <c r="E12" s="177"/>
      <c r="F12" s="176"/>
      <c r="G12" s="176"/>
      <c r="H12" s="180"/>
      <c r="I12" s="180"/>
    </row>
    <row r="13" spans="1:9" ht="19.5" customHeight="1">
      <c r="A13" s="176"/>
      <c r="B13" s="176"/>
      <c r="C13" s="176"/>
      <c r="D13" s="176"/>
      <c r="E13" s="177"/>
      <c r="F13" s="176"/>
      <c r="G13" s="176"/>
      <c r="H13" s="180"/>
      <c r="I13" s="180"/>
    </row>
    <row r="14" spans="1:9" ht="19.5" customHeight="1">
      <c r="A14" s="176"/>
      <c r="B14" s="176"/>
      <c r="C14" s="176"/>
      <c r="D14" s="176"/>
      <c r="E14" s="179"/>
      <c r="F14" s="176"/>
      <c r="G14" s="176"/>
      <c r="H14" s="180"/>
      <c r="I14" s="180"/>
    </row>
    <row r="15" spans="1:9" ht="19.5" customHeight="1">
      <c r="A15" s="176"/>
      <c r="B15" s="176"/>
      <c r="C15" s="176"/>
      <c r="D15" s="176"/>
      <c r="E15" s="179"/>
      <c r="F15" s="176"/>
      <c r="G15" s="176"/>
      <c r="H15" s="180"/>
      <c r="I15" s="180"/>
    </row>
    <row r="16" spans="1:9" ht="19.5" customHeight="1">
      <c r="A16" s="176"/>
      <c r="B16" s="176"/>
      <c r="C16" s="176"/>
      <c r="D16" s="176"/>
      <c r="E16" s="177"/>
      <c r="F16" s="176"/>
      <c r="G16" s="176"/>
      <c r="H16" s="180"/>
      <c r="I16" s="180"/>
    </row>
    <row r="17" spans="1:9" ht="19.5" customHeight="1">
      <c r="A17" s="176"/>
      <c r="B17" s="176"/>
      <c r="C17" s="176"/>
      <c r="D17" s="176"/>
      <c r="E17" s="177"/>
      <c r="F17" s="176"/>
      <c r="G17" s="176"/>
      <c r="H17" s="180"/>
      <c r="I17" s="180"/>
    </row>
    <row r="18" spans="1:9" ht="19.5" customHeight="1">
      <c r="A18" s="176"/>
      <c r="B18" s="176"/>
      <c r="C18" s="176"/>
      <c r="D18" s="176"/>
      <c r="E18" s="181"/>
      <c r="F18" s="176"/>
      <c r="G18" s="176"/>
      <c r="H18" s="180"/>
      <c r="I18" s="180"/>
    </row>
    <row r="19" spans="1:9" ht="19.5" customHeight="1">
      <c r="A19" s="176"/>
      <c r="B19" s="176"/>
      <c r="C19" s="176"/>
      <c r="D19" s="176"/>
      <c r="E19" s="179"/>
      <c r="F19" s="176"/>
      <c r="G19" s="176"/>
      <c r="H19" s="180"/>
      <c r="I19" s="180"/>
    </row>
    <row r="20" spans="1:9" ht="19.5" customHeight="1">
      <c r="A20" s="179"/>
      <c r="B20" s="179"/>
      <c r="C20" s="179"/>
      <c r="D20" s="179"/>
      <c r="E20" s="179"/>
      <c r="F20" s="176"/>
      <c r="G20" s="176"/>
      <c r="H20" s="180"/>
      <c r="I20" s="180"/>
    </row>
    <row r="21" spans="1:9" ht="19.5" customHeight="1">
      <c r="A21" s="180"/>
      <c r="B21" s="180"/>
      <c r="C21" s="180"/>
      <c r="D21" s="180"/>
      <c r="E21" s="182"/>
      <c r="F21" s="180"/>
      <c r="G21" s="180"/>
      <c r="H21" s="180"/>
      <c r="I21" s="180"/>
    </row>
    <row r="22" spans="1:9" ht="19.5" customHeight="1">
      <c r="A22" s="180"/>
      <c r="B22" s="180"/>
      <c r="C22" s="180"/>
      <c r="D22" s="180"/>
      <c r="E22" s="182"/>
      <c r="F22" s="180"/>
      <c r="G22" s="180"/>
      <c r="H22" s="180"/>
      <c r="I22" s="180"/>
    </row>
    <row r="23" spans="1:9" ht="19.5" customHeight="1">
      <c r="A23" s="180"/>
      <c r="B23" s="180"/>
      <c r="C23" s="180"/>
      <c r="D23" s="180"/>
      <c r="E23" s="182"/>
      <c r="F23" s="180"/>
      <c r="G23" s="180"/>
      <c r="H23" s="180"/>
      <c r="I23" s="180"/>
    </row>
    <row r="24" spans="1:9" ht="19.5" customHeight="1">
      <c r="A24" s="180"/>
      <c r="B24" s="180"/>
      <c r="C24" s="180"/>
      <c r="D24" s="180"/>
      <c r="E24" s="182"/>
      <c r="F24" s="180"/>
      <c r="G24" s="180"/>
      <c r="H24" s="180"/>
      <c r="I24" s="180"/>
    </row>
    <row r="25" spans="1:9" ht="19.5" customHeight="1">
      <c r="A25" s="180"/>
      <c r="B25" s="180"/>
      <c r="C25" s="180"/>
      <c r="D25" s="180"/>
      <c r="E25" s="182"/>
      <c r="F25" s="180"/>
      <c r="G25" s="180"/>
      <c r="H25" s="180"/>
      <c r="I25" s="180"/>
    </row>
    <row r="26" spans="1:9" ht="19.5" customHeight="1">
      <c r="A26" s="180"/>
      <c r="B26" s="180"/>
      <c r="C26" s="180"/>
      <c r="D26" s="180"/>
      <c r="E26" s="182"/>
      <c r="F26" s="180"/>
      <c r="G26" s="180"/>
      <c r="H26" s="180"/>
      <c r="I26" s="180"/>
    </row>
    <row r="27" spans="1:9" ht="19.5" customHeight="1">
      <c r="A27" s="180"/>
      <c r="B27" s="180"/>
      <c r="C27" s="180"/>
      <c r="D27" s="180"/>
      <c r="E27" s="182"/>
      <c r="F27" s="180"/>
      <c r="G27" s="180"/>
      <c r="H27" s="180"/>
      <c r="I27" s="180"/>
    </row>
    <row r="28" spans="1:9" ht="19.5" customHeight="1">
      <c r="A28" s="180"/>
      <c r="B28" s="180"/>
      <c r="C28" s="180"/>
      <c r="D28" s="180"/>
      <c r="E28" s="182"/>
      <c r="F28" s="180"/>
      <c r="G28" s="180"/>
      <c r="H28" s="180"/>
      <c r="I28" s="180"/>
    </row>
    <row r="29" spans="1:9" ht="19.5" customHeight="1">
      <c r="A29" s="180"/>
      <c r="B29" s="180"/>
      <c r="C29" s="180"/>
      <c r="D29" s="180"/>
      <c r="E29" s="182"/>
      <c r="F29" s="180"/>
      <c r="G29" s="180"/>
      <c r="H29" s="180"/>
      <c r="I29" s="180"/>
    </row>
    <row r="30" spans="1:9" ht="19.5" customHeight="1">
      <c r="A30" s="180"/>
      <c r="B30" s="180"/>
      <c r="C30" s="180"/>
      <c r="D30" s="180"/>
      <c r="E30" s="182"/>
      <c r="F30" s="180"/>
      <c r="G30" s="180"/>
      <c r="H30" s="180"/>
      <c r="I30" s="1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登儿哥</cp:lastModifiedBy>
  <cp:lastPrinted>2021-03-05T02:26:04Z</cp:lastPrinted>
  <dcterms:created xsi:type="dcterms:W3CDTF">2023-07-03T00:51:35Z</dcterms:created>
  <dcterms:modified xsi:type="dcterms:W3CDTF">2024-01-12T06:52:24Z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1D71541B7E9C408BB3DC32242B9F7E5C_12</vt:lpwstr>
  </property>
  <property fmtid="{D5CDD505-2E9C-101B-9397-08002B2CF9AE}" pid="4" name="KSOProductBuildV">
    <vt:lpwstr>2052-12.1.0.16120</vt:lpwstr>
  </property>
</Properties>
</file>